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880" windowHeight="10365"/>
  </bookViews>
  <sheets>
    <sheet name="按责任单位分" sheetId="3" r:id="rId1"/>
  </sheets>
  <definedNames>
    <definedName name="_xlnm._FilterDatabase" localSheetId="0" hidden="1">按责任单位分!$A$4:$I$330</definedName>
    <definedName name="_xlnm.Print_Area" localSheetId="0">按责任单位分!$A$1:$I$330</definedName>
    <definedName name="_xlnm.Print_Titles" localSheetId="0">按责任单位分!$4:$4</definedName>
  </definedNames>
  <calcPr calcId="144525"/>
</workbook>
</file>

<file path=xl/comments1.xml><?xml version="1.0" encoding="utf-8"?>
<comments xmlns="http://schemas.openxmlformats.org/spreadsheetml/2006/main">
  <authors>
    <author>fgw</author>
  </authors>
  <commentList>
    <comment ref="I312" authorId="0">
      <text>
        <r>
          <rPr>
            <b/>
            <sz val="9"/>
            <rFont val="宋体"/>
            <charset val="134"/>
          </rPr>
          <t>fgw:</t>
        </r>
        <r>
          <rPr>
            <sz val="9"/>
            <rFont val="宋体"/>
            <charset val="134"/>
          </rPr>
          <t xml:space="preserve">
</t>
        </r>
      </text>
    </comment>
  </commentList>
</comments>
</file>

<file path=xl/sharedStrings.xml><?xml version="1.0" encoding="utf-8"?>
<sst xmlns="http://schemas.openxmlformats.org/spreadsheetml/2006/main" count="1852" uniqueCount="1214">
  <si>
    <t>2023年自治区层面统筹推进重大项目（新开工）进度目标责任表</t>
  </si>
  <si>
    <t>金额单位：万元</t>
  </si>
  <si>
    <t>序号</t>
  </si>
  <si>
    <t>项目名称</t>
  </si>
  <si>
    <t>项目代码</t>
  </si>
  <si>
    <t>项目分类</t>
  </si>
  <si>
    <t>主要建设内容及规模</t>
  </si>
  <si>
    <t>总投资</t>
  </si>
  <si>
    <t>项目业主</t>
  </si>
  <si>
    <t>责任单位</t>
  </si>
  <si>
    <t>备注</t>
  </si>
  <si>
    <t>合计</t>
  </si>
  <si>
    <t>自治区教育厅</t>
  </si>
  <si>
    <t>广西医科大学中国—东盟地中海贫血防治国际研究中心项目</t>
  </si>
  <si>
    <t>2020-450108-82-01-002041</t>
  </si>
  <si>
    <t>社会民生</t>
  </si>
  <si>
    <t>总建筑面积1.53万平方米，新建中国—东盟地中海贫血防治国际研究中心大楼、实验室、教室、研究中心、学术报告厅等。</t>
  </si>
  <si>
    <t>广西医科大学</t>
  </si>
  <si>
    <t>河池学院新校区建设项目</t>
  </si>
  <si>
    <t>2019-451281-82-01-015954</t>
  </si>
  <si>
    <t>总建筑面积38.2万平方米，建设教学楼、实验实习用房、图书馆、校行政办公用房、学生宿舍等。</t>
  </si>
  <si>
    <t>河池学院</t>
  </si>
  <si>
    <t>广西大学农林动教学科研实验中心</t>
  </si>
  <si>
    <t>2020-450107-82-01-000016</t>
  </si>
  <si>
    <t>总建筑面积7万平方米，建设教学科研实验中心大楼1栋。</t>
  </si>
  <si>
    <t>广西大学</t>
  </si>
  <si>
    <t>广西大学土木工程综合实验中心</t>
  </si>
  <si>
    <t>2019-450107-82-01-046792</t>
  </si>
  <si>
    <t>总建筑面积5万平方米，建设综合实验中心1栋。</t>
  </si>
  <si>
    <t>自治区交通运输厅</t>
  </si>
  <si>
    <t>全州至容县公路（平南至容县段）</t>
  </si>
  <si>
    <t>2020-450000-48-02-063184</t>
  </si>
  <si>
    <t>基础设施</t>
  </si>
  <si>
    <t>全长87.167千米，高速公路，双向四车道，设计速度120千米/小时，路基宽度26.5米。</t>
  </si>
  <si>
    <t>广西中交一公局平容高速公路有限公司</t>
  </si>
  <si>
    <t>广西沿海铁路股份有限公司合浦至湛江铁路</t>
  </si>
  <si>
    <t/>
  </si>
  <si>
    <t>新建线路全长142千米，其中广西段64千米，建设350千米/小时标准高铁。</t>
  </si>
  <si>
    <t>广西沿海铁路股份有限公司</t>
  </si>
  <si>
    <t>黄桶至百色铁路</t>
  </si>
  <si>
    <t>2019-451000-53-01-032943</t>
  </si>
  <si>
    <t>建设国铁Ⅰ级、单线、电气化铁路，全长314千米，其中广西段138千米</t>
  </si>
  <si>
    <t>中能建崇左投资开发有限公司</t>
  </si>
  <si>
    <t>广西高速公路投资有限公司梧州（龙眼咀）至硕龙公路（梧州环城高速南段）</t>
  </si>
  <si>
    <t>2020-450000-48-01-022229</t>
  </si>
  <si>
    <t>全长16.8千米，高速公路，双向4车道，路基宽度26.5米，设计速度120千米/小时，建设互通式立交4处，服务区1处。</t>
  </si>
  <si>
    <t>广西高速公路投资有限公司</t>
  </si>
  <si>
    <t>广西平岑高速公路有限公司柳州-平南-岑溪公路（平南至岑溪北段）</t>
  </si>
  <si>
    <t>2020-450000-48-02-063185</t>
  </si>
  <si>
    <t>全长75千米，高速公路，双向4车道，路基宽度26.5米，设计速度120千米/小时。</t>
  </si>
  <si>
    <t>广西平岑高速公路有限公司</t>
  </si>
  <si>
    <t>广西桂浦高速公路有限公司阳朔至荔浦公路（阳鹿路与贺巴路荔浦连线）</t>
  </si>
  <si>
    <t>2102-450000-04-01-301451</t>
  </si>
  <si>
    <t>路线长16.4千米，双向四车道，路基宽度26米，设计速度100千米/小时。</t>
  </si>
  <si>
    <t>广西桂浦高速公路有限公司</t>
  </si>
  <si>
    <t>中铁建投广西柳覃高速公路有限公司鹿寨至钦州港公路（柳州至覃塘段）</t>
  </si>
  <si>
    <t>2020-450000-48-02-063179</t>
  </si>
  <si>
    <t>全长约123.4千米，高速公路，双向四车道，路基宽度26.5米，设计速度120千米/小时。</t>
  </si>
  <si>
    <t>中铁建投广西柳覃高速公路有限公司</t>
  </si>
  <si>
    <t>广西北投公路建设投资集团有限公司S215平果经驮湾至隆安公路</t>
  </si>
  <si>
    <t>2017-450000-48-01-012650</t>
  </si>
  <si>
    <t>改扩建公路22千米，路基红线宽10米。</t>
  </si>
  <si>
    <t>广西北投公路建设投资集团有限公司</t>
  </si>
  <si>
    <t>广西北投公路建设投资集团有限公司S304藤县濛江至平南丹竹公路</t>
  </si>
  <si>
    <t>2017-450000-54-01-007240</t>
  </si>
  <si>
    <t>改扩建二级公路，全长31.8千米，路基红线宽12/8.5米。</t>
  </si>
  <si>
    <t>广西北投公路建设投资集团有限公司S514南宁江西至坛洛公路</t>
  </si>
  <si>
    <t>2017-450100-48-01-018212</t>
  </si>
  <si>
    <t>改扩建二级公路，全长26.2千米，路基红线宽10米。</t>
  </si>
  <si>
    <t>广西北投公路建设投资集团有限公司S302富川柳家至平乐二塘公路（贺州段）</t>
  </si>
  <si>
    <t>2017-451100-48-01-017308</t>
  </si>
  <si>
    <t>改扩建公路22.4千米，路基红线宽8.5米。</t>
  </si>
  <si>
    <t>广西鹿峰高速公路有限公司鹿寨至钦州港公路（鹿寨至鱼峰段）</t>
  </si>
  <si>
    <t>2020-450000-48-02-050243</t>
  </si>
  <si>
    <t>路线全长26.958千米，双向四车道，路基宽度26.5米，设计速度120千米/小时。</t>
  </si>
  <si>
    <t>广西鹿峰高速公路有限公司</t>
  </si>
  <si>
    <t>中铁建投广西鱼宜高速公路有限公司梧州（粤桂界）至乐业（黔桂界）公路（鱼峰至宜州段）</t>
  </si>
  <si>
    <t>2102-450000-04-01-925815</t>
  </si>
  <si>
    <t>路线全长115千米，双向四车道，起点太阳枢纽互通式立交至新兴枢纽互通式立交段（K1+704~K27+220） 路基宽度 26.5米，设计速度120公里/小时；K27+220~ K117+037段路基宽度26米，设计速度100公里/小时。</t>
  </si>
  <si>
    <t>中铁建投广西鱼宜高速公路有限公司</t>
  </si>
  <si>
    <t>广西交通投资集团有限公司隆林委乐至革步公路二期工程</t>
  </si>
  <si>
    <t>2110-450000-04-01-781232</t>
  </si>
  <si>
    <t>全长约42千米，高速公路，双向四车道，路基宽度26米，设计速度100千米/小时，建设互通立交3座。</t>
  </si>
  <si>
    <t>广西交通投资集团有限公司</t>
  </si>
  <si>
    <t>自治区林业局</t>
  </si>
  <si>
    <t>广西壮族自治区国有高峰林场高峰城-大型物流仓储中心</t>
  </si>
  <si>
    <t>2019-450000-59-03-033759</t>
  </si>
  <si>
    <t>产业</t>
  </si>
  <si>
    <t>总建筑面积约46万平方米。建设钢材市场、建材市场、物流仓储、配套建筑等基础设施。</t>
  </si>
  <si>
    <t>广西壮族自治区国有高峰林场</t>
  </si>
  <si>
    <t>自治区市场监管局</t>
  </si>
  <si>
    <t>广西工商学校新校区项目（二期）</t>
  </si>
  <si>
    <t>2108-450000-04-01-248394</t>
  </si>
  <si>
    <t>总建筑面积为3.3万平方米，建设教学实训用房、教学辅助及行政管理用房、生活用房等设施。</t>
  </si>
  <si>
    <t>广西工商学校</t>
  </si>
  <si>
    <t>广西壮族自治区计量检测研究院中国计量科学研究院东盟计量研究中心（二期工程）项目</t>
  </si>
  <si>
    <t>2020-450000-73-01-038679</t>
  </si>
  <si>
    <t>建筑面积2.5万平方米，新建实验室技术业务用房2栋。</t>
  </si>
  <si>
    <t>广西壮族自治区计量检测研究院</t>
  </si>
  <si>
    <t>自治区中医药局</t>
  </si>
  <si>
    <t>广西骨伤医院经开区医院工程项目</t>
  </si>
  <si>
    <t>2018-450112-83-01-008484</t>
  </si>
  <si>
    <t>总建筑面积约6.7万平方米，建设门诊医技综合楼、病房楼、行政管理楼等设施。</t>
  </si>
  <si>
    <t>广西骨伤医院</t>
  </si>
  <si>
    <t>自治区能源局</t>
  </si>
  <si>
    <t>国家管网集团西南管道有限责任公司南宁输油气分公司南宁-凭祥支线（南宁-崇左段）</t>
  </si>
  <si>
    <t>2108-450000-04-01-170908</t>
  </si>
  <si>
    <t>管道全长125千米，管径457毫米，设计压力6.3兆帕，设计输量7亿方/年。全线设置站场3座，其中改扩建站场1座，新建站场2座，监控阀室4座。</t>
  </si>
  <si>
    <t>国家管网集团西南管道有限责任公司南宁输油气分公司</t>
  </si>
  <si>
    <t>自治区农业科学院</t>
  </si>
  <si>
    <t>自治区农业科学院广西农科院种质资源库</t>
  </si>
  <si>
    <t>2101-450000-04-01-823972</t>
  </si>
  <si>
    <t>建设集低温库、试管苗库、超低温库、DNA库等为一体的种质资源库，容量为40万份。</t>
  </si>
  <si>
    <t>自治区农科院</t>
  </si>
  <si>
    <t>广西机场管理集团有限责任公司</t>
  </si>
  <si>
    <t>广西机场管理集团有限责任公司南宁机场T3新航站区及配套设施建设工程</t>
  </si>
  <si>
    <t>2201-450000-04-01-393102</t>
  </si>
  <si>
    <t>总建筑面积约42万平方米，建设南宁机场T3航站楼及配套基础设施。</t>
  </si>
  <si>
    <t>南宁市人民政府</t>
  </si>
  <si>
    <t>宾阳县三泰新能源科技有限公司宾阳县洋桥100MW农光互补光伏发电综合利用项目</t>
  </si>
  <si>
    <t>2020-450000-44-03-009375</t>
  </si>
  <si>
    <t>建设光伏组件、逆变器、汇流箱、升压站及相关配套设施。</t>
  </si>
  <si>
    <t>宾阳县三泰新能源科技有限公司</t>
  </si>
  <si>
    <t>宾阳县中南电力能源有限公司中南电力宾阳200兆瓦风电场</t>
  </si>
  <si>
    <t>2201-450000-04-05-133522</t>
  </si>
  <si>
    <t>总装机容量200兆瓦，安装单机容量3兆瓦的风力发电机组66台，单机容量为2兆瓦的风力发电机组1台，配套新建220KV升压站1座、储能电站1座。</t>
  </si>
  <si>
    <t>宾阳县中南电力能源有限公司</t>
  </si>
  <si>
    <t>广西宾阳县鲲鹏水利投资有限公司宾阳县城镇污水管网扩建工程</t>
  </si>
  <si>
    <t>2208-450126-04-01-780410</t>
  </si>
  <si>
    <t>扩建污水管网，全长84.32千米；建设污水提升泵站、排水沟等。</t>
  </si>
  <si>
    <t>广西宾阳县鲲鹏水利投资有限公司</t>
  </si>
  <si>
    <t>广西桂海高速公路有限责任公司柳州至南宁高速公路甘棠互通式立交项目</t>
  </si>
  <si>
    <t>2020-450100-48-01-019065</t>
  </si>
  <si>
    <t>建设柳州至南宁高速公路与宾阳县甘棠镇周边片区地方公路网互通式立交。</t>
  </si>
  <si>
    <t>广西桂海高速公路有限责任公司</t>
  </si>
  <si>
    <t>广西农村投资集团乡村建设投资有限公司南宁市规划30路（规划31路-恩湖路）工程</t>
  </si>
  <si>
    <t>2020-450000-54-01-017699</t>
  </si>
  <si>
    <t>全长0.99千米，城市次干路，红线宽度40米，双向四车道，设计速度50千米/小时。</t>
  </si>
  <si>
    <t>广西农村投资集团乡村建设投资有限公司</t>
  </si>
  <si>
    <t>华润电力投资有限公司华南分公司华润电力南宁武鸣太平30万千瓦农光储能一体化光伏发电项目</t>
  </si>
  <si>
    <t>2103-450000-04-01-412020</t>
  </si>
  <si>
    <t>建设300兆瓦农光互补光伏风电项目并配套建设90兆瓦时电化学储能设施。配套建建设220千伏升压站一座，以及220千伏送出线路约25千米。</t>
  </si>
  <si>
    <t>华润电力投资有限公司华南分公司</t>
  </si>
  <si>
    <t>马山县协合周鹿风力发电有限公司马山协合周鹿风电场工程</t>
  </si>
  <si>
    <t>2017-450124-44-02-033612</t>
  </si>
  <si>
    <t>总装机容量为48兆瓦。</t>
  </si>
  <si>
    <t>马山县协合周鹿风力发电有限公司</t>
  </si>
  <si>
    <t>广西南宁二环高速公路有限公司南宁南过境线（吴圩机场至隆安延长线段）公路</t>
  </si>
  <si>
    <t>2105-450000-04-01-207119</t>
  </si>
  <si>
    <t>主线全长约14.4千米，双向四车道，路基红线宽度28米。二级公路连接线17千米，设置2处枢纽立交、1处一般立交。</t>
  </si>
  <si>
    <t>南宁高速公路建设发展有限公司</t>
  </si>
  <si>
    <t>南宁市城市建设投资发展有限责任公司伶俐工业园区新能源汽车及配套产业园项目（一期）</t>
  </si>
  <si>
    <t>2205-450103-04-01-292533</t>
  </si>
  <si>
    <t>建筑面积8.6万平方米。建设邻里中心、综合能源补给站2座、社区农贸市场（一期）等。</t>
  </si>
  <si>
    <t>南宁市城市建设投资发展有限责任公司</t>
  </si>
  <si>
    <t>南宁市城市建设投资发展有限责任公司柳沙路（葫芦鼎大桥-柳园路）扩建工程</t>
  </si>
  <si>
    <t>2017-450100-78-01-000079</t>
  </si>
  <si>
    <t>改造长度0.98千米，设计速度50千米/小时，红线宽度40米，建设内容包括道路、排水、绿化、交通、照明等工程，含江北大道（葫芦鼎大桥-柳沙路）污水管工程。</t>
  </si>
  <si>
    <t>南宁市富申公司建设投资有限责任公司邕宾路改扩建工程（厢竹大道-金仑路）</t>
  </si>
  <si>
    <t>2111-450100-04-01-623109</t>
  </si>
  <si>
    <t>全长4227米，双向六车道，红线宽度40米，设计速度为50千米/小时。</t>
  </si>
  <si>
    <t>南宁市富申公司建设投资有限责任公司</t>
  </si>
  <si>
    <t>南宁铁路枢纽投资有限公司南宁北站市政配套工程项目（一期）</t>
  </si>
  <si>
    <t>2204-450100-04-01-282420</t>
  </si>
  <si>
    <t>全长约11.4千米，城市次干路，红线宽度36米，设计速度50千米/小时。</t>
  </si>
  <si>
    <t>南宁铁路枢纽投资有限公司</t>
  </si>
  <si>
    <t>南宁纵横时代建设投资有限公司南宁东部产业新城新能源汽车产业园及配套基础设施工程</t>
  </si>
  <si>
    <t>2202-450103-04-01-535638</t>
  </si>
  <si>
    <t>总建筑面积为142万平方米，建设标准厂房、行政办公及生活服务用房、污水处理站、园区道路等。</t>
  </si>
  <si>
    <t>南宁纵横时代建设投资有限公司</t>
  </si>
  <si>
    <t>南宁纵横时代建设投资有限公司兴工北路（延安支流-恩山路）</t>
  </si>
  <si>
    <t>2206-450100-04-01-242742</t>
  </si>
  <si>
    <t>全长0.98米，城市主干路，红线宽度45米，双向六车道，设计时速60千米/小时。</t>
  </si>
  <si>
    <t>南宁纵横时代建设投资有限公司牛湾岛大桥（五合大道-顺江路）</t>
  </si>
  <si>
    <t>2203-450100-04-01-245323</t>
  </si>
  <si>
    <t>全长1.38千米，城市主干路，道路红线宽度60米，设计速度60千米/小时。</t>
  </si>
  <si>
    <t>新天绿色能源股份有限公司武鸣安凤岭风电场二期</t>
  </si>
  <si>
    <t>2017-450122-44-02-021329</t>
  </si>
  <si>
    <t>装机容量50兆瓦。</t>
  </si>
  <si>
    <t>新天绿色能源股份有限公司</t>
  </si>
  <si>
    <t>南宁市城市建设投资发展有限责任公司南宁六景工业园区临港新材料产业园项目（二期）</t>
  </si>
  <si>
    <t>2209-450127-04-05-276418</t>
  </si>
  <si>
    <t>建设内容包含经一路、景江大道、经一路接S310延长线、景州大道共4条道路；新建工业园区配套设施，包括邻里中心、能源站等。</t>
  </si>
  <si>
    <t>广西桂旺农业科技有限责任公司广西青秀农业科技产业园一、二、三产融合发展乡村振兴项目</t>
  </si>
  <si>
    <t>2203-450103-04-05-866922</t>
  </si>
  <si>
    <t>总种植区3500亩，总建筑面积4.6万平方米，建设初加工车间、深加工车间、库房及冷库、育苗车间、食用菌种植棚、温室膜棚、科研中心、玻璃温室、研学旅行基地、文旅基地等及配套的智慧农业系统。</t>
  </si>
  <si>
    <t>广西桂旺农业科技有限责任公司</t>
  </si>
  <si>
    <t>广西浩源再生资源利用有限公司废钢铁加工仓储配送中心项目</t>
  </si>
  <si>
    <t>2018-450127-42-03-015161</t>
  </si>
  <si>
    <t>建设废钢回收区、分拣区、仓储配送区、交易中心、办公楼等配套设施，年回收分拣处理各类废钢铁800万吨。</t>
  </si>
  <si>
    <t>广西浩源再生资源利用有限公司</t>
  </si>
  <si>
    <t>广西隆安公共投资有限公司隆安县农产品加工示范园（一期）项目</t>
  </si>
  <si>
    <t>2208-450123-04-05-411879</t>
  </si>
  <si>
    <t>总建筑面积2.8万平方米，建设厂房、生产管理用房、设备用房、水处理间、空压机和冰水机组间等。配套道路建设经十四路、纬十三路共计2条道路，总长0.97千米，道路宽度25米。</t>
  </si>
  <si>
    <t>广西隆安公共投资有限公司</t>
  </si>
  <si>
    <t>广西新中产业投资有限公司中新南宁国际物流园（三期）</t>
  </si>
  <si>
    <t>2020-450111-59-03-061698</t>
  </si>
  <si>
    <t>总建筑面积约102万平方米，建设中国—东盟多式联运联盟发展基地及配套的仓储物流产业仓库。</t>
  </si>
  <si>
    <t>广西新中产业投资有限公司</t>
  </si>
  <si>
    <t>广西中投沃牛发展有限公司农工商集团智慧牛业及乡村振兴产业园项目</t>
  </si>
  <si>
    <t>2020-450102-03-03-060653</t>
  </si>
  <si>
    <t>分三期实施，其中一期规划肉牛养殖区，二期规划为屠宰和冷链加工区、文化旅游区，三期规划为乡村旅游区。</t>
  </si>
  <si>
    <t>广西中投沃牛发展有限公司</t>
  </si>
  <si>
    <t>南宁比亚迪新材料有限公司3万吨碳酸锂项目</t>
  </si>
  <si>
    <t>2207-450127-04-01-224930</t>
  </si>
  <si>
    <t>总建筑面积约10万平方米，拟建设焙烧车间、浸取及净化除杂车间、蒸发车间、沉锂及干包车间等厂房。</t>
  </si>
  <si>
    <t>南宁比亚迪新材料有限公司</t>
  </si>
  <si>
    <t>南宁比亚迪新能源汽车综合测试场有限公司比亚迪智能新能源汽车综合测试场</t>
  </si>
  <si>
    <t>2207-450123-04-01-951889</t>
  </si>
  <si>
    <t>建设测试准备车间、实验室区域、生活配套办公区等。</t>
  </si>
  <si>
    <t>南宁比亚迪新能源汽车综合测试场有限公司</t>
  </si>
  <si>
    <t>柳州市人民政府</t>
  </si>
  <si>
    <t>广西柳州发电有限责任公司广西柳城北页岩气区块开发项目</t>
  </si>
  <si>
    <t>2207-450000-04-05-183123</t>
  </si>
  <si>
    <t>建设年均产页岩气2亿立方米页岩气能源基地。建设实施钻井、撬装LNG液化站、LNG储配库、固定式LNG液化站；配套建设30千米天然气管道。</t>
  </si>
  <si>
    <t>广西柳州发电有限责任公司</t>
  </si>
  <si>
    <t>广西柳州市北城投资开发集团有限公司北部生态新区智能工程机械配套产业园（一期）</t>
  </si>
  <si>
    <t>2202-450212-04-01-707478</t>
  </si>
  <si>
    <t>建筑面积12.8万平方米，建设标准厂房、园区配套用房、园区给排水及其他配套基础设施，用于柳工上下游产业链相关产业生产。</t>
  </si>
  <si>
    <t>广西柳州市北城投资开发集团有限公司</t>
  </si>
  <si>
    <t>广西柳州市北城投资开发集团有限公司北部生态新区智能工程机械配套产业园（二期）</t>
  </si>
  <si>
    <t>2202-450212-04-01-623934</t>
  </si>
  <si>
    <t>建筑面积17.61万平方米，建设标准厂房、园区配套用房、路网1.05千米及相关配套设施。</t>
  </si>
  <si>
    <t>广西柳州市大岩山风力发电有限公司柳城县大岩山风电场</t>
  </si>
  <si>
    <t>2202-450000-04-01-885336</t>
  </si>
  <si>
    <t>装机容量为101兆瓦。</t>
  </si>
  <si>
    <t>广西柳州市大岩山风力发电有限公司</t>
  </si>
  <si>
    <t>华电福新能源有限公司广西分公司柳州融水九元山二期风电场</t>
  </si>
  <si>
    <t>2109-450000-04-01-675170</t>
  </si>
  <si>
    <t>装机容量150兆瓦。</t>
  </si>
  <si>
    <t>华电福新能源有限公司广西分公司</t>
  </si>
  <si>
    <t>柳江区水利局柳州市柳江区城乡供水一体化建设项目</t>
  </si>
  <si>
    <t>2202-450206-04-01-162855</t>
  </si>
  <si>
    <t>设计供水总规模7.2万立方米/日。主要建设内容包括取水工程、净水工程、管网工程、业务用房工程，以及购置安装净水设备、供配电、给排水、道路（场地）硬化、绿化等。</t>
  </si>
  <si>
    <t>柳江区水利局</t>
  </si>
  <si>
    <t>柳州建林模具有限公司年产300套汽车模具及120万套塑料制品项目</t>
  </si>
  <si>
    <t>2102-450204-04-01-179208</t>
  </si>
  <si>
    <t>建筑面积5.2万平方米，建设框架结构厂房、产品生产车间及技术研发中心、储存仓库、办公用房等。</t>
  </si>
  <si>
    <t>柳州建林模具有限公司</t>
  </si>
  <si>
    <t>柳州市城市投资建设发展有限公司广西柳州市雀儿山路工程</t>
  </si>
  <si>
    <t>2112-450200-04-01-321317</t>
  </si>
  <si>
    <t>全长1.33千米，城市次干路，双向4车道，红线宽30米，设计速度40千米/小时。</t>
  </si>
  <si>
    <t>柳州市城市投资建设发展有限公司</t>
  </si>
  <si>
    <t>柳州市城市投资建设发展有限公司融安至从江高速公路二期工程（安太至洞头（黔桂界）段）</t>
  </si>
  <si>
    <t>2020-450000-48-01-048519</t>
  </si>
  <si>
    <t>路线全长17.38千米，路宽为26米，设计时速100千米/时。</t>
  </si>
  <si>
    <t>柳州市投资控股有限公司柳州市河表产业园基础设施工程</t>
  </si>
  <si>
    <t>2020-450203-48-03-052526</t>
  </si>
  <si>
    <t>建设河表东路等13条路，总长7.88千米。</t>
  </si>
  <si>
    <t>柳州市投资控股有限公司</t>
  </si>
  <si>
    <t>鹿寨县交通运输局柳州市雒容至导江二级公路（鹿寨段）</t>
  </si>
  <si>
    <t>2020-450223-48-01-007629</t>
  </si>
  <si>
    <t>全长10千米，路基红线宽10米。</t>
  </si>
  <si>
    <t>鹿寨县交通运输局</t>
  </si>
  <si>
    <t>三峡新能源融水发电有限公司融水县白云风电场项目</t>
  </si>
  <si>
    <t>2109-450000-04-01-112086</t>
  </si>
  <si>
    <t>装机容量90兆瓦。</t>
  </si>
  <si>
    <t>三峡新能源融水发电有限公司</t>
  </si>
  <si>
    <t>中国华能集团有限公司广西分公司融水县四荣风电场</t>
  </si>
  <si>
    <t>2109-450000-04-05-201340</t>
  </si>
  <si>
    <t>总装机容量100兆瓦。</t>
  </si>
  <si>
    <t>中国华能集团有限公司广西分公司</t>
  </si>
  <si>
    <t>广西潮商食品科技有限公司广西潮商食品示范基地项目</t>
  </si>
  <si>
    <t>2202-450203-04-01-903045</t>
  </si>
  <si>
    <t>新建5.73万平方米标准厂房，建成螺蛳粉产业、糕点产业、营养食品深加工产业等生产基地。</t>
  </si>
  <si>
    <t>广西潮商食品科技有限公司</t>
  </si>
  <si>
    <t>广西豪川智能物流仓储有限公司广西豪川智能物流仓储项目</t>
  </si>
  <si>
    <t>2112-450204-04-01-625030</t>
  </si>
  <si>
    <t>建筑面积13.5万平方米，主要建设服装、鞋帽、食品、建材等销售中心、仓储中心、交易中心、配送中心等。</t>
  </si>
  <si>
    <t>广西豪川智能物流仓储有限公司</t>
  </si>
  <si>
    <t>广西政兴投资集团有限公司柳城县绿色食品生产加工及冷链物流设施建设项目</t>
  </si>
  <si>
    <t>2204-450222-04-05-407484</t>
  </si>
  <si>
    <t>总建筑面积为18万平方米，建设加工车间，物流仓库，冷库，办公综合楼及配套生产辅助用房等。</t>
  </si>
  <si>
    <t>广西政兴投资集团有限公司</t>
  </si>
  <si>
    <t>广西政兴投资集团有限公司广西柳城西部陆海新通道铁路联运中心（柳城铁路综合物流园）</t>
  </si>
  <si>
    <t>2206-450222-04-05-507010</t>
  </si>
  <si>
    <t>物流园铁路核心区一期建设和接轨站改扩建，其中物流园铁路核心区一期主要建设龙门吊装卸线1束2线。</t>
  </si>
  <si>
    <t>广西中物联合发展有限公司柳东汽车零部件供应链产业（广西）服务基地项目（一期A地块）</t>
  </si>
  <si>
    <t>2202-450211-04-01-632640</t>
  </si>
  <si>
    <t>建筑面积5.97万平方米，规划建设汽车零部件配送中心。</t>
  </si>
  <si>
    <t>广西中物联合发展有限公司</t>
  </si>
  <si>
    <t>柳州市大中汽车部件制造有限公司年产120万件SMC模压产品生产基地项目</t>
  </si>
  <si>
    <t>2108-450211-04-01-864972</t>
  </si>
  <si>
    <t>建筑面积约1.4万平方米，新建适用于年产120万件SMC模压产品的生产车间、办公楼、空压机房及其它公共区域，模压生产线5条、前处理打磨生产线1条、后处理涂装线1条等。</t>
  </si>
  <si>
    <t>柳州市大中汽车部件制造有限公司</t>
  </si>
  <si>
    <t>柳州市东科智慧城市投资开发有限公司国家级车联网信息中心（智慧科技港）</t>
  </si>
  <si>
    <t>2106-450211-04-01-320094</t>
  </si>
  <si>
    <t>项目总建筑面积约7.5万平方米，配套建设供配电、给排水、道路及场地硬化、绿化工程等。</t>
  </si>
  <si>
    <t>柳州市东科智慧城市投资开发有限公司</t>
  </si>
  <si>
    <t>柳州市骏林木业有限公司高端板材、全屋定制生产项目</t>
  </si>
  <si>
    <t>2107-450223-04-01-844215</t>
  </si>
  <si>
    <t>建设生产厂房、综合楼、门卫室及配电室等配套设施。达产后年产生态板、家具板、定制家具20万立方米。</t>
  </si>
  <si>
    <t>柳州市骏林木业有限公司</t>
  </si>
  <si>
    <t>柳州市投资控股有限公司柳州市中药饮片项目</t>
  </si>
  <si>
    <t>2020-450203-27-03-037193</t>
  </si>
  <si>
    <t>总建筑面积18.03万平方米，建设厂房、仓库、综合楼等。</t>
  </si>
  <si>
    <t>柳州市投资控股有限公司福沃得柳州东盟食品加工项目</t>
  </si>
  <si>
    <t>2020-450203-15-03-037335</t>
  </si>
  <si>
    <t>总建筑面积13.81万平方米，建设生产车间、仓库、冷链气调库、试验及检测中心等。</t>
  </si>
  <si>
    <t>柳州市投资控股有限公司农副食品加工园</t>
  </si>
  <si>
    <t>2020-450203-47-03-037329</t>
  </si>
  <si>
    <t>建筑面积17.76万平方米，建设农副食品加工标准厂房等。</t>
  </si>
  <si>
    <t>柳州市鑫旺农业旅游投资有限公司柳江区乡村振兴产业（螺蛳粉）融合发展示范区建设项目（一期）</t>
  </si>
  <si>
    <t>2204-450206-04-01-192399</t>
  </si>
  <si>
    <t>总建筑面积约16.8万平方米，新建标准厂房、物流仓库、公寓楼等。</t>
  </si>
  <si>
    <t>柳州市鑫旺农业旅游投资有限公司</t>
  </si>
  <si>
    <t>融水县融创产业投资发展有限责任公司融水苗族自治县工业集中区——康田香杉科技产业园</t>
  </si>
  <si>
    <t>2108-450225-04-01-968224</t>
  </si>
  <si>
    <t>项目总建筑面积约30万平方米，主要建设标准厂房、政策性租赁住房、配套用房、园区内外配套路网等基础配套设施工程。</t>
  </si>
  <si>
    <t>融水县融创产业投资发展有限责任公司</t>
  </si>
  <si>
    <t>瑞浦赛克动力电池有限公司瑞浦赛克20GWh动力电池项目</t>
  </si>
  <si>
    <t>2204-450211-04-01-634534</t>
  </si>
  <si>
    <t>新建电芯工厂、能源及维修中心、公用配套设施等，建设年产能为20吉瓦时容量规模的电芯生产基地。</t>
  </si>
  <si>
    <t>瑞浦赛克动力电池有限公司</t>
  </si>
  <si>
    <t>广西柳州市东城投资开发集团有限公司柳州市汽车城水系西小河河道综合整治工程</t>
  </si>
  <si>
    <t>2017-450211-48-01-036397</t>
  </si>
  <si>
    <t>生态环保</t>
  </si>
  <si>
    <t>整治河道总长12.55千米，其中主河道长8.68千米，右支河道长3.03千米，龙婆支沟河道0.85千米，河道布置5座景观蓄水坝，河道整治后防洪标准为50年一遇。</t>
  </si>
  <si>
    <t>广西柳州市东城投资开发集团有限公司</t>
  </si>
  <si>
    <t>鹿寨县汇一联城市开发投资有限责任公司鹿寨县城第一污水处理厂改扩建工程</t>
  </si>
  <si>
    <t>2101-450223-04-01-866505</t>
  </si>
  <si>
    <t>扩建污水处理厂，扩建后处理规模6万立方米/天，建设进水泵房、污泥浓缩池、污泥调质池、脱水机房、机修仓库等。</t>
  </si>
  <si>
    <t>鹿寨县汇一联城市开发投资有限责任公司</t>
  </si>
  <si>
    <t>桂林市人民政府</t>
  </si>
  <si>
    <t>恭城瑶族自治县交通运输局灌平高速恭城连接线工程</t>
  </si>
  <si>
    <t>2204-450332-04-01-667075</t>
  </si>
  <si>
    <t>全程长1.36千米、路宽40米，设计速度50千米/小时。</t>
  </si>
  <si>
    <t>恭城瑶族自治县交通运输局</t>
  </si>
  <si>
    <t>广西电网有限责任公司电网建设分公司500kV漓江输变电工程</t>
  </si>
  <si>
    <t>2111-450000-04-01-671968</t>
  </si>
  <si>
    <t>新建500千伏变电站及输变电线路工程。</t>
  </si>
  <si>
    <t>广西电网有限责任公司电网建设分公司</t>
  </si>
  <si>
    <t>桂林市经济建设投资集团有限公司漓东区域医疗中心服务设施建设工程</t>
  </si>
  <si>
    <t>2205-450300-04-01-741986</t>
  </si>
  <si>
    <t>新建4条道路，全长2.81千米，路宽40米，设计时速40千米/小时，配套加油站、停车场等。</t>
  </si>
  <si>
    <t>桂林城乡建设控股集团有限公司</t>
  </si>
  <si>
    <t>国家电投集团广西灵川风电有限公司灵川县海洋1#二期风电场</t>
  </si>
  <si>
    <t>2109-450000-04-01-523251</t>
  </si>
  <si>
    <t>安装18台单机容量5兆瓦的风力发电机组，装机容量为90兆瓦。</t>
  </si>
  <si>
    <t>国家电投集团广西灵川风电有限公司</t>
  </si>
  <si>
    <t>国家电投集团广西兴安风电有限公司严关三期风电场项目</t>
  </si>
  <si>
    <t>2109-450000-04-01-341266</t>
  </si>
  <si>
    <t>装机容量80兆瓦，拟安装20台单机容量4兆瓦的风力发电机组，在坵坪升压站扩建1台220千伏主变。</t>
  </si>
  <si>
    <t>国家电投集团广西兴安风电有限公司</t>
  </si>
  <si>
    <t>国家电投集团广西兴安风电有限公司殿堂二期风电场项目</t>
  </si>
  <si>
    <t>2109-450000-04-01-945899</t>
  </si>
  <si>
    <t>国能永福发电有限公司国能永福堡里风电场</t>
  </si>
  <si>
    <t>2112-450000-04-01-928355</t>
  </si>
  <si>
    <t>总装机容量136兆瓦，安装34台单机容量4000千瓦风力发电机组和新建一座220千伏升压站。</t>
  </si>
  <si>
    <t>国能永福发电有限公司</t>
  </si>
  <si>
    <t>荔浦兴荔资产经营投资有限公司荔浦市城北自来水厂及管网工程</t>
  </si>
  <si>
    <t>2020-450381-76-01-019449</t>
  </si>
  <si>
    <t>新建自来水厂1座，供水规模6000立方米/天；建设配水井、网格絮凝池、污泥脱水机房、加药间等，配套建设给水主管33.63千米。</t>
  </si>
  <si>
    <t>荔浦兴荔资产经营投资有限公司</t>
  </si>
  <si>
    <t>灵川县中汇风力发电有限公司灵川葫芦顶风电场二期工程</t>
  </si>
  <si>
    <t>2202-450000-04-01-406720</t>
  </si>
  <si>
    <t>总装机容量50兆瓦，安装9台单机容量4兆瓦和4台单机容量3.5兆瓦风力发电机组。</t>
  </si>
  <si>
    <t>灵川县中汇风力发电有限公司</t>
  </si>
  <si>
    <t>灵川中核新能源有限公司灵川兰田风电场二期工程</t>
  </si>
  <si>
    <t>2020-450000-44-02-016556</t>
  </si>
  <si>
    <t>总装机容量100兆瓦，安装22台单机容量4500千瓦风力发电机组，与一期工程共用一组110千伏升压站。</t>
  </si>
  <si>
    <t>灵川中核新能源有限公司</t>
  </si>
  <si>
    <t>龙胜洁源新能源有限公司广西龙胜县花界山风电场项目</t>
  </si>
  <si>
    <t>2110-450000-04-01-808076</t>
  </si>
  <si>
    <t>拟安装18台单机容量4000千瓦的风电机组，装机容量72兆瓦。</t>
  </si>
  <si>
    <t>龙胜洁源新能源有限公司</t>
  </si>
  <si>
    <t>全州县城市建设投资有限公司全州县城乡供水建设项目</t>
  </si>
  <si>
    <t>2110-450324-04-05-682250</t>
  </si>
  <si>
    <t>供水规模为 9.95万立方米/天，新建城区供水厂1座，14个乡镇水厂改扩建，包括建筑安装、给排水、电气、绿化、设备购置、管网铺设等。</t>
  </si>
  <si>
    <t>全州县城市建设投资有限公司</t>
  </si>
  <si>
    <t>永福县鼎成建设开发有限公司永福县新高速路出口路网建设工程项目</t>
  </si>
  <si>
    <t>2201-450326-04-01-936193</t>
  </si>
  <si>
    <t>全程长1.38千米，路宽40米，设计速度40千米/小时。</t>
  </si>
  <si>
    <t>永福县鼎成建设开发有限公司</t>
  </si>
  <si>
    <t>资源电投绿合新能源有限公司资源电投鸡公凸南岭风电场</t>
  </si>
  <si>
    <t>2201-450000-04-01-429482</t>
  </si>
  <si>
    <t>总装机容量150兆瓦，安装30台单机容量为5兆瓦的风电机组，新建1座220千伏升压站。</t>
  </si>
  <si>
    <t>资源电投绿合新能源有限公司</t>
  </si>
  <si>
    <t>资源坪台新能源有限公司广西资源县将军台风电场</t>
  </si>
  <si>
    <t>2110-450000-04-01-330827</t>
  </si>
  <si>
    <t>总装机容量200兆瓦，安装单机容量4.2兆瓦的风电机组、单机容量6兆瓦的风电机组各20台，采用220千伏电压等级接入阳火坪变电站。</t>
  </si>
  <si>
    <t>资源坪台新能源有限公司</t>
  </si>
  <si>
    <t>资源县水利工程管理站源口潭水库扩容工程</t>
  </si>
  <si>
    <t>2018-450329-76-01-025639</t>
  </si>
  <si>
    <t>总库容1392万立方米，主坝坝顶长183米，坝高79米，进库道路12.71千米，输水管道总长8.5千米。</t>
  </si>
  <si>
    <t>资源县水利工程管理站</t>
  </si>
  <si>
    <t>广西意城新能源科技发展有限公司广西意城新能源物流配送基地项目</t>
  </si>
  <si>
    <t>2203-450312-04-01-506697</t>
  </si>
  <si>
    <t>主要建设新能源汽车展厅、办公区、维修车间、配件间、电池回收、电池评估检测及维修中心、充电桩棚及建设6台800千伏安变压器、2台开闭所、40台120千瓦直流快充桩、40台7千瓦交流慢充桩等附属配套设施。</t>
  </si>
  <si>
    <t>广西意城新能源科技发展有限公司</t>
  </si>
  <si>
    <t>广西资新投资开发有限公司桂林市资源县城市之星·河灯谷文化旅游配套设施项目</t>
  </si>
  <si>
    <t>2112-450329-04-01-424106</t>
  </si>
  <si>
    <t>总建筑面积4.7万平方米，主要建设游客服务中心、文化艺术城、农土特产展览馆、农土特产特色街区、河灯剧场及河灯祈福阁改造提升等。</t>
  </si>
  <si>
    <t>广西资新投资开发有限公司</t>
  </si>
  <si>
    <t>桂林三金药业股份有限公司三金中药城生产仓贮及配套扩建工程</t>
  </si>
  <si>
    <t>2204-450312-07-01-757699</t>
  </si>
  <si>
    <t>总建筑面积4.16万平方米，新建现代医药综合仓库、现代中药材物流仓库、综合楼等。</t>
  </si>
  <si>
    <t>桂林三金药业股份有限公司</t>
  </si>
  <si>
    <t>桂林兴象投资开发有限公司桂林米栗高端装备制造产业园建设项目</t>
  </si>
  <si>
    <t>2101-450304-04-01-408244</t>
  </si>
  <si>
    <t>总建筑面积16.83万平方米，规划建设研发中心和科研综合用房、数字化生产车间及智能生产线、仓库、办公大楼、职工生活用房等设施。</t>
  </si>
  <si>
    <t>桂林兴象投资开发有限公司</t>
  </si>
  <si>
    <t>荔浦市工业集中区服务中心荔浦市衣架家居特色产业园建设项目</t>
  </si>
  <si>
    <t>2020-450381-47-01-007663</t>
  </si>
  <si>
    <t>总建筑面积72万平方米，建设钢混结构标准化厂房、现代木材交易市场、人才公寓、产学研培训中心等设施。</t>
  </si>
  <si>
    <t>荔浦市工业集中区服务中心</t>
  </si>
  <si>
    <t>桂林电子科技大学信息科技学院桂林信息科技教育产业园一期项目</t>
  </si>
  <si>
    <t>2112-450312-04-01-243434</t>
  </si>
  <si>
    <t>总建筑面积约62万平方米，主要建设教育产业园，包括教学楼、图书馆、实验室、体育用房、行政用房、学生宿舍、教职工生活用房及附属用房等。</t>
  </si>
  <si>
    <t>桂林电子科技大学信息科技学院</t>
  </si>
  <si>
    <t>桂林市第二人民医院中南大学湘雅二医院桂林医院国家区域医疗中心建设项目（一期）</t>
  </si>
  <si>
    <t>2110-450300-04-05-386408</t>
  </si>
  <si>
    <t>按照国家区域医疗中心要求和三级综合医院建设标准，对约7.28万平方米医疗及辅助用房进行改造装修。</t>
  </si>
  <si>
    <t>桂林市第二人民医院</t>
  </si>
  <si>
    <t>桂林市叠彩城乡建设开发有限公司桂林古宋城历史文化街区项目</t>
  </si>
  <si>
    <t>2203-450300-04-05-529721</t>
  </si>
  <si>
    <t>修建东镇路及周边道路，开展房屋改造40栋，宋王城古城墙遗址保护、驿前老码头重建、宋静江府遗址公园建设、铁封山民国房屋改造等。</t>
  </si>
  <si>
    <t>桂林市叠彩城乡建设开发有限公司</t>
  </si>
  <si>
    <t>桂林市雁山城市建设投资有限公司桂林市雁山区科教园保障性租赁住房及公租房建设项目</t>
  </si>
  <si>
    <t>2207-450300-04-01-309243</t>
  </si>
  <si>
    <t>总建筑面积8.8万平方米，建设9栋11层保障性租赁住房及公租房，保障性住房593套，公租房433套，配套建设给排水、消防、绿化等附属设施。</t>
  </si>
  <si>
    <t>桂林市雁山城市建设投资有限公司</t>
  </si>
  <si>
    <t>全州红军长征湘江战役文化保护传承中心全州县红军长征湘江战役三大渡口遗址保护传承工程</t>
  </si>
  <si>
    <t>2020-450324-88-01-063352</t>
  </si>
  <si>
    <t>主要建设红色驿站、渡口码头、停车场、步道、长征营站、安防消防设施、供电设备、旅游标识标牌等。</t>
  </si>
  <si>
    <t>全州红军长征湘江战役文化保护传承中心</t>
  </si>
  <si>
    <t>桂林龙胜鑫盛源滑石制品有限公司龙胜各族自治县年加工能力20万吨滑石尾矿、废渣综合利用项目</t>
  </si>
  <si>
    <t>2107-450328-04-01-286175</t>
  </si>
  <si>
    <t>总建筑面积2.7万平方米，建设实验楼、5栋厂房，以及配套附属设施。</t>
  </si>
  <si>
    <t>桂林龙胜鑫盛源滑石制品有限公司</t>
  </si>
  <si>
    <t>梧州市人民政府</t>
  </si>
  <si>
    <t>苍梧县农村投资集团有限公司苍梧县“茶船古道·百里苍廊”特色农业三产融合乡村振兴示范带及配套基础设施项目</t>
  </si>
  <si>
    <t>2109-450421-04-01-469165</t>
  </si>
  <si>
    <t>建设茶船古道·东安风光产业示范区，包括茶船古道东安风光便民交通基础设施建设工程、东安江生态综合整治工程；G355沿线乡村振兴组团级基础配套设施工程、三产融合服务中心等。</t>
  </si>
  <si>
    <t>苍梧县农村投资集团有限公司</t>
  </si>
  <si>
    <t>国家电投集团广西梧州新能源有限公司国家电投苍梧岭脚风电场二期工程</t>
  </si>
  <si>
    <t>2110-450000-04-01-487081</t>
  </si>
  <si>
    <t>总装机容量100兆瓦，安装16台单机容量3000千瓦和13台单机容量4000千瓦的风力发电机组。</t>
  </si>
  <si>
    <t>国家电投集团广西梧州新能源有限公司</t>
  </si>
  <si>
    <t>国能藤县能源发展有限公司藤县大黎风电二期项目</t>
  </si>
  <si>
    <t>2203-450000-04-01-258970</t>
  </si>
  <si>
    <t>总装机容量200兆瓦，安装50台4兆瓦风力发电机组，配置风电装机容量20%的储能，时长2小时。</t>
  </si>
  <si>
    <t>国能藤县能源发展有限公司</t>
  </si>
  <si>
    <t>国能藤县能源发展有限公司藤县大黎一期200兆瓦风电场</t>
  </si>
  <si>
    <t>2109-450000-04-01-111979</t>
  </si>
  <si>
    <t>规划总装机容量200兆瓦，拟安装50台单机容量4000千瓦风力发电机组。</t>
  </si>
  <si>
    <t>国能藤县能源发展有限公司国能藤县东黎（陆贝二期）风电场工程项目</t>
  </si>
  <si>
    <t>2111-450000-04-01-248218</t>
  </si>
  <si>
    <t>规划总装机容量150兆瓦，拟安装35台单机容量3600千瓦和6台4000千瓦风力发电机组，新建一座220千伏升压站。</t>
  </si>
  <si>
    <t>华润电力投资有限公司华南分公司梧州藤县天平20万千瓦风电储能一体化项目</t>
  </si>
  <si>
    <t>2202-450000-04-01-742559</t>
  </si>
  <si>
    <t>总装机容量200兆瓦，安装50台单机容量为4兆瓦风力发电机组，新建一座220千伏升压站，配套装机容量80兆瓦时储能。</t>
  </si>
  <si>
    <t>华润电力新能源投资有限公司华润电力梧州藤县同心100MW风电项目</t>
  </si>
  <si>
    <t>2109-450000-04-01-830053</t>
  </si>
  <si>
    <t>计划安装28台单机容量为3.6兆瓦风力发电机组，建设一座110千伏升压站，并配套送出工程。</t>
  </si>
  <si>
    <t>华润电力新能源投资有限公司</t>
  </si>
  <si>
    <t>藤县城市建设投资开发有限公司梧州绿色化工新材料产业园标准厂房项目</t>
  </si>
  <si>
    <t>2110-450422-04-01-125902</t>
  </si>
  <si>
    <t>总建筑面积52.7万平方米，建设厂房、办公楼、综合楼、食堂、配套用房。</t>
  </si>
  <si>
    <t>藤县城市建设投资开发有限公司</t>
  </si>
  <si>
    <t>梧州东润实业发展有限公司梧州循环经济产业园区产城一体化综合配套开发项目</t>
  </si>
  <si>
    <t>2020-450408-78-01-002918</t>
  </si>
  <si>
    <t>总建筑面积约17.31万平方米，建设标准厂房，新建污水处理厂一座，配套道路管网工程，配套建设内部道路、供水排水、供电及消防设施、物业等配套设施。</t>
  </si>
  <si>
    <t>梧州东润实业发展有限公司</t>
  </si>
  <si>
    <t>梧州市城建城市投资运营集团有限公司梧州市骑楼城片区城市更新项目</t>
  </si>
  <si>
    <t>2109-450400-04-01-442081</t>
  </si>
  <si>
    <t>总更新建筑面积20.7万平方米，对范围内建筑实施拆除、维护和加固、重点修复、完善内部布局及设施和环境品质提升。</t>
  </si>
  <si>
    <t>梧州市城建城市投资运营集团有限公司</t>
  </si>
  <si>
    <t>梧州市国冶投资发展有限公司梧州市江南片区居民饮用水水源地环境提升项目</t>
  </si>
  <si>
    <t>2018-450406-48-01-039216</t>
  </si>
  <si>
    <t>新建净水厂1座，处理规模为10万立方米/天;新建取水泵站1座，配套建设相关输配水管网65.4千米、进场道路500米、进泵站道路1.8千米。</t>
  </si>
  <si>
    <t>梧州市国冶投资发展有限公司</t>
  </si>
  <si>
    <t>梧州市国冶投资发展有限公司梧州临港经济区进港大道工程（G321至赤水港）</t>
  </si>
  <si>
    <t>2019-450406-48-01-042409</t>
  </si>
  <si>
    <t>全长4.64千米，城市主干路，双向6车道，红线宽度46米，设计速度60千米/小时。</t>
  </si>
  <si>
    <t>梧州市国冶投资发展有限公司梧州临港经济区沿江大道工程</t>
  </si>
  <si>
    <t>2020-450400-48-01-004698</t>
  </si>
  <si>
    <t>全长7.03千米，城市主干路，双向6车道，规划红线宽度46米，设计速度60千米/小时。</t>
  </si>
  <si>
    <t>梧州市思良江投资开发有限公司梧州市思良江水美乡村振兴三产融合示范片区及基础配套设施建设</t>
  </si>
  <si>
    <t>2109-450403-04-01-821461</t>
  </si>
  <si>
    <t>主要包括建设冷链物流深加工中心、三产融合多功能服务中心、农林畜废弃物循环利用中心、思良江和乡村生态渔业产业示范基地、配套基础设施工程等。</t>
  </si>
  <si>
    <t>梧州市思良江投资开发有限公司</t>
  </si>
  <si>
    <t>梧州市万秀区万源投资有限公司夏郢镇乡村振兴战略工程建设项目</t>
  </si>
  <si>
    <t>2108-450403-04-01-365700</t>
  </si>
  <si>
    <t>建筑面积4.7万平方米，建设农贸市场、特色农产品展销中心、江滨公园、社会停车场等，配套建设4条道路，总长约1.96千米。</t>
  </si>
  <si>
    <t>梧州市万秀区万源投资有限公司</t>
  </si>
  <si>
    <t>梧州亿佳商业投资有限公司苍梧亿佳财富商贸物流城</t>
  </si>
  <si>
    <t>2201-450421-04-05-201932</t>
  </si>
  <si>
    <t>总建筑面积13万平方米，建设智慧农贸市场、茶文化城、中小微企业产业基地、电商产业大厦等。</t>
  </si>
  <si>
    <t>梧州亿佳商业投资有限公司</t>
  </si>
  <si>
    <t>岑溪市创业建设投资有限公司粤桂（岑溪）绿色农产品产业园及配套工程项目</t>
  </si>
  <si>
    <t>2204-450481-04-05-243807</t>
  </si>
  <si>
    <t>总建筑面积102378.75平方米。建设农产品加工标准厂房、冷链物流设施建设项目、农产品交易仓储物流区，新建日供水量4000吨供水厂一座。</t>
  </si>
  <si>
    <t>岑溪市创业建设投资有限公司</t>
  </si>
  <si>
    <t>广西翱翔久悦科技集团有限公司广西梧州龙圩区肉鸽产业园示范区</t>
  </si>
  <si>
    <t>2206-450406-04-05-157408</t>
  </si>
  <si>
    <t>建设1500亩肉鸽养殖区；配套建设冷链加工园区以及相关的办公室、材料堆放场、员工宿舍等。</t>
  </si>
  <si>
    <t>广西翱翔久悦科技集团有限公司</t>
  </si>
  <si>
    <t>广西翅冀钢铁有限公司广西翅冀钢铁有限公司年产140万吨型钢热镀锌项目</t>
  </si>
  <si>
    <t>2020-450422-33-03-061623</t>
  </si>
  <si>
    <t>建筑面积4.9万平方米，建设14条型钢热镀锌（吹镀）机组、11条人工生产线、2条半自动生产线等。</t>
  </si>
  <si>
    <t>广西翅冀钢铁有限公司</t>
  </si>
  <si>
    <t>广西斯比特科技有限公司新能源汽车电子生产项目</t>
  </si>
  <si>
    <t>2106-450407-04-01-848846</t>
  </si>
  <si>
    <t>购置厂房2.48万平方米，建设新能源汽车电子生产基地，生产各类新能源汽车电子磁性精密元器件。</t>
  </si>
  <si>
    <t>广西斯比特科技有限公司</t>
  </si>
  <si>
    <t>广西鑫晟达铜业有限公司年产10万吨再生阴极铜及稀贵金属综合回收利用项目</t>
  </si>
  <si>
    <t>2203-450408-04-01-345071</t>
  </si>
  <si>
    <t>建筑面积2.9万平方米，建设电解车间、贵金属车间及综合生产车间、办公楼、仓库及空压站等。购置阳极炉、富氧熔炼炉、铸造机、电解槽生产线及反应釜等生产设备。</t>
  </si>
  <si>
    <t>广西鑫晟达铜业有限公司</t>
  </si>
  <si>
    <t>蒙山县文化广电体育和旅游局蒙山县天书侠谷旅游度假区建设项目</t>
  </si>
  <si>
    <t>2020-450423-78-01-049111</t>
  </si>
  <si>
    <t>建设观光车道、游览步道、景区供水、供电等。</t>
  </si>
  <si>
    <t>蒙山县文化广电体育和旅游局</t>
  </si>
  <si>
    <t>南部（岑溪）石材产业开发有限公司南部（岑溪）石材循环生态产业园三堡园区基础设施项目</t>
  </si>
  <si>
    <t>2103-450481-04-01-459326</t>
  </si>
  <si>
    <t>建设道路25千米、综合管线18千米、标准厂房140万平方米及配套功能区。</t>
  </si>
  <si>
    <t>南部（岑溪）石材产业开发有限公司</t>
  </si>
  <si>
    <t>梧州柳新农牧科技有限公司54万吨农牧产品加工项目</t>
  </si>
  <si>
    <t>2203-450407-04-01-907752</t>
  </si>
  <si>
    <t>总建筑面积约1.7万平方米，建设农牧产品加工生产线、生产车间、原料仓库、成品仓库、热能车间等。</t>
  </si>
  <si>
    <t>梧州柳新农牧科技有限公司</t>
  </si>
  <si>
    <t>梧州市东磁电子有限公司年产20000吨高性能永磁铁氧体磁钢及2000吨高性能永磁铁氧体方块项目</t>
  </si>
  <si>
    <t>2204-450407-04-01-859092</t>
  </si>
  <si>
    <t>建筑面积约1.24万平方米，建设年产20000吨磁钢及2000吨方块生产基地。</t>
  </si>
  <si>
    <t>梧州市东磁电子有限公司</t>
  </si>
  <si>
    <t>梧州市黑石生态农业开发集团有限公司六堡镇·六堡茶现代农业全产业链标准示范基地</t>
  </si>
  <si>
    <t>2206-450421-04-01-663075</t>
  </si>
  <si>
    <t>新建2间六堡茶厂、六堡茶仓一栋、总部基地、观景平台、非遗品茶室、茶品展示区、售卖区等。</t>
  </si>
  <si>
    <t>梧州市黑石生态农业开发集团有限公司</t>
  </si>
  <si>
    <t>梧州市龙圩区温氏家禽有限公司大坡镇新安种鸡场项目</t>
  </si>
  <si>
    <t>2020-450406-03-03-028047</t>
  </si>
  <si>
    <t>建筑面积1.9万平方米，建设种鸡舍、养殖区配套集中育雏舍等；配套自动化喂料系统、自动控温系统等控制系统；配置消毒防疫设施、环保设施、住宿设施等。</t>
  </si>
  <si>
    <t>梧州市龙圩区温氏家禽有限公司</t>
  </si>
  <si>
    <t>梧州通达农牧科技有限公司苍梧县生猪屠宰加工配送物流中心项目</t>
  </si>
  <si>
    <t>2110-450421-04-01-961418</t>
  </si>
  <si>
    <t>建设生猪屠宰车间、分割车间、待宰车间、检疫检验室、冷藏库、食品加工车间，及配套建设产品展示楼、废污处理中心、运输车辆清洗消毒中心、办公生活用房等。</t>
  </si>
  <si>
    <t>梧州通达农牧科技有限公司</t>
  </si>
  <si>
    <t>梧州市东泰国有资产经营有限公司梧州临港经济区污水处理厂及配套管网工程</t>
  </si>
  <si>
    <t>2019-450422-48-01-044319</t>
  </si>
  <si>
    <t>新建污水处理厂、格栅池、水解酸化池、污泥系统、消毒系统、提升泵站等生产设施及附属配套设施；敷设污水管网总长20.61千米。</t>
  </si>
  <si>
    <t>梧州市东泰国有资产经营有限公司</t>
  </si>
  <si>
    <t>北海市人民政府</t>
  </si>
  <si>
    <t>国能广投北海发电有限公司国能广投北海煤炭储运配送中心铁路专用线</t>
  </si>
  <si>
    <t>2017-450512-54-01-038964</t>
  </si>
  <si>
    <t>铁路CK0+000-CK3+710段按Ⅱ级铁路建设，CK3+710-CK5+900按Ⅲ级铁路建设、单线、电气化铁路（电力牵引），正线全长5.9千米，设计时速60千米/小时。</t>
  </si>
  <si>
    <t>国能广投北海发电有限公司</t>
  </si>
  <si>
    <t>合浦县交通运输局浦北泉水经合浦曲樟至博白松旺公路工程项目</t>
  </si>
  <si>
    <t>2112-450500-04-01-166409</t>
  </si>
  <si>
    <t>路线全长28.88千米，二级公路，路基宽度10米，设计时速40-60千米/小时。</t>
  </si>
  <si>
    <t>合浦县交通运输局</t>
  </si>
  <si>
    <t>合浦县交通运输局乌家至西场公路工程（县道乌西线）</t>
  </si>
  <si>
    <t>2112-450500-04-01-471982</t>
  </si>
  <si>
    <t>路线全长20.2千米，二级公路，路基宽度10米，设计时速40-60千米/小时。</t>
  </si>
  <si>
    <t>远景能源有限公司合浦西乌风电场</t>
  </si>
  <si>
    <t>2109-450000-04-01-767307</t>
  </si>
  <si>
    <t>规划装机容量为153.45兆瓦，拟设计安装33台单机容量为4.65兆瓦的风力发电机组，新建一座220千伏升压变电站。</t>
  </si>
  <si>
    <t>远景能源有限公司</t>
  </si>
  <si>
    <t>北海三威新材料有限公司年产35万立方米超强刨花板项目</t>
  </si>
  <si>
    <t>2207-450521-89-01-546061</t>
  </si>
  <si>
    <t>新建年产35万立方米超强刨花板生产线一条，建设主车间、原料存储车间、削片间、刨片间等。</t>
  </si>
  <si>
    <t>北海三威新材料有限公司</t>
  </si>
  <si>
    <t>北海天顺风电设备有限公司年产12万吨风电塔架装备制造项目</t>
  </si>
  <si>
    <t>2111-450521-04-01-437997</t>
  </si>
  <si>
    <t>建设黑塔车间、喷涂车间、堆场、仓库、道路及配套设施。投产后，年产风电塔筒400套。</t>
  </si>
  <si>
    <t>北海天顺风电设备有限公司</t>
  </si>
  <si>
    <t>北海银河城市科技产业运营有限公司粤港澳大湾区（北海）高技术产业银河云谷</t>
  </si>
  <si>
    <t>2207-450503-04-01-735035</t>
  </si>
  <si>
    <t>总建筑面积8.76万平方米，主要建设9栋多层总部经济楼、一栋24层孵化办公楼，配套展示厅、路演厅、会议室、实验室、研发中心、专家公寓等综合设施。</t>
  </si>
  <si>
    <t>北海银河城市科技产业运营有限公司</t>
  </si>
  <si>
    <t>广西广投临港工业有限公司广西广投北海绿色生态铝一期项目</t>
  </si>
  <si>
    <t>2020-450500-32-03-039440</t>
  </si>
  <si>
    <t>规划建设年产200万吨氧化铝、年产20万吨高品质保级利用再生铝、年产60万吨铝精深加工项目。</t>
  </si>
  <si>
    <t>广西广投临港工业有限公司</t>
  </si>
  <si>
    <t>广西金海化学科技有限公司双氧水原、辅材料生产基地项目</t>
  </si>
  <si>
    <t>2112-450512-89-01-741251</t>
  </si>
  <si>
    <t>建设年产5000吨双氧水复合稳定剂生产线及配套设施。</t>
  </si>
  <si>
    <t>广西金海化学科技有限公司</t>
  </si>
  <si>
    <t>广西新宇瑞霖医疗科技股份有限公司北海医用制氧设备项目生产基地项目一期</t>
  </si>
  <si>
    <t>2019-450500-27-03-007820</t>
  </si>
  <si>
    <t>总建筑面积约6.1万平方米，建设医用制氧设备研发和生产中心。</t>
  </si>
  <si>
    <t>广西新宇瑞霖医疗科技股份有限公司</t>
  </si>
  <si>
    <t>广西中德化学工业有限公司年产22万吨天然油脂绿色化学品项目</t>
  </si>
  <si>
    <t>2108-450512-89-01-780930</t>
  </si>
  <si>
    <t>建筑面积8.5万平方米，主要新建生产、包装、合成装置区，仓库、罐区等仓储设施，动力站、导热油炉、污水处理设施等。</t>
  </si>
  <si>
    <t>广西中德化学工业有限公司</t>
  </si>
  <si>
    <t>华电广西能源有限公司海洋能源装备制造产业园及清洁能源项目</t>
  </si>
  <si>
    <t>2203-450512-89-01-255069</t>
  </si>
  <si>
    <t>建设以大型海洋装备、高端风电装备产业园，主要建设风机总装车间、叶片、智能化仓储管理、中心办公区、各类设备、内港池、锂离子电池储能集成产品生产线、出运重力码头。</t>
  </si>
  <si>
    <t>华电广西能源有限公司</t>
  </si>
  <si>
    <t>维美德（中国）有限公司北海高端造纸制浆机械制造及维保项目</t>
  </si>
  <si>
    <t>2110-450512-89-01-524167</t>
  </si>
  <si>
    <t>建设高标准生产车间0.36万平方米，引进国外尖端技术装备，制造高端制浆设备，提供辊子维修服务和现场服务。</t>
  </si>
  <si>
    <t>维美德（中国）有限公司</t>
  </si>
  <si>
    <t>北海龙港新区投资开发有限公司龙港新区北海铁山东港产业园污水处理厂尾水深海排放工程项目</t>
  </si>
  <si>
    <t>2020-450521-48-01-008932</t>
  </si>
  <si>
    <t>建设深海排放井与深海排放管网，设计流量约15.22万立方米/天。</t>
  </si>
  <si>
    <t>北海龙港新区投资开发有限公司</t>
  </si>
  <si>
    <t>防城港市人民政府</t>
  </si>
  <si>
    <t>东兴市城市建设投资有限责任公司东兴边境深加工产业园二桥片区周边配套项目</t>
  </si>
  <si>
    <t>2201-450681-04-01-497024</t>
  </si>
  <si>
    <t>建筑面积2.5万平方米，建设研发中心、宿舍楼、厂房以及配套设施等。</t>
  </si>
  <si>
    <t>东兴市城市建设投资有限责任公司</t>
  </si>
  <si>
    <t>东兴市开发投资集团有限公司东兴市高铁站前广场一期工程</t>
  </si>
  <si>
    <t>2103-450681-04-01-702802</t>
  </si>
  <si>
    <t>总建筑面积约15万平方米，建设轻轨站厅综合楼、长途客运中心、站前广场配套路网等设施。</t>
  </si>
  <si>
    <t>东兴市开发投资集团有限公司</t>
  </si>
  <si>
    <t>防城港市根竹坪新能源有限公司滩营风电场（一期）150兆瓦</t>
  </si>
  <si>
    <t>2019-450603-44-02-008438</t>
  </si>
  <si>
    <t>建设总规模150兆瓦滩营风电场，全年总发电量3.5亿千瓦时。</t>
  </si>
  <si>
    <t>防城港市根竹坪新能源有限公司</t>
  </si>
  <si>
    <t>防城港柳钢物流有限公司柳钢多元产业园钢卷开卷及裁剪加工项目</t>
  </si>
  <si>
    <t>2019-450602-54-03-036299</t>
  </si>
  <si>
    <t>建设钢卷开卷及裁剪加工生产线。</t>
  </si>
  <si>
    <t>防城港柳钢物流有限公司</t>
  </si>
  <si>
    <t>防城港柳钢物流有限公司柳钢多元产业园优质特种钢丝绳、商品钢丝项目</t>
  </si>
  <si>
    <t>2019-450602-31-03-036691</t>
  </si>
  <si>
    <t>建设型材、板材加工车间、拉丝车间、钢粒切割加工车间、PC预应力钢丝生产线、不锈钢钢丝生产线等。</t>
  </si>
  <si>
    <t>防城港市防城区农旅投资有限公司中国-东盟（防城）经贸文化交流促进中心</t>
  </si>
  <si>
    <t>2020-450603-51-01-012763</t>
  </si>
  <si>
    <t>总建筑面积约8万平方米，建设综合服务大楼、会展中心、友谊大厦、跨境金融结算中心等。</t>
  </si>
  <si>
    <t>防城港市防城区农旅投资有限公司</t>
  </si>
  <si>
    <t>广西北投建设投资有限公司东兴边民互市贸易区升级改造项目</t>
  </si>
  <si>
    <t>2020-450681-54-01-004064</t>
  </si>
  <si>
    <t>建筑面积7.1万平方米，项目对东兴边民互市贸易区相关功能区实施升级改造，新增围网1.95千米，并建设配套道路、水电、绿化等设施。</t>
  </si>
  <si>
    <t>广西北投建设投资有限公司</t>
  </si>
  <si>
    <t>广西北投建设投资有限公司东兴农产品物流中心项目二期项目</t>
  </si>
  <si>
    <t>2201-450681-04-01-385164</t>
  </si>
  <si>
    <t>建筑面积3万平方米，建设4栋厂房及配套道路、水电、给排水、场地硬化、绿化水等相关设施。</t>
  </si>
  <si>
    <t>广西川金诺新能源有限公司10万吨/年电池级磷酸铁锂正极材料项目</t>
  </si>
  <si>
    <t>2111-450602-04-01-455515</t>
  </si>
  <si>
    <t>建筑面积约8万平方米。项目年产电池级磷酸铁锂正极材料10万吨，分两期建设，一、二期建设规模均为5万吨/年。主要建设生产车间、配套工程、辅助工程及设备安装等。</t>
  </si>
  <si>
    <t>广西川金诺新能源有限公司</t>
  </si>
  <si>
    <t>广西防城港龙昌再生资源有限责任公司龙昌循环科技钢铁预处理项目</t>
  </si>
  <si>
    <t>2019-450602-42-03-009632</t>
  </si>
  <si>
    <t>建设无粉尘、无污水、无废气排放回收分拣加工车间、废钢铁集散交易中心等。</t>
  </si>
  <si>
    <t>广西防城港龙昌再生资源有限责任公司</t>
  </si>
  <si>
    <t>广西华之冠金属制品有限公司华之冠钢板开平分条纵剪切生产加工项目</t>
  </si>
  <si>
    <t>2020-450603-33-03-032839</t>
  </si>
  <si>
    <t>建设彩钢卷生产车间、镀锌卷生产车间、镀锌板分条加工生产车间等。</t>
  </si>
  <si>
    <t>广西华之冠金属制品有限公司</t>
  </si>
  <si>
    <t>广西汇金新能源有限公司广西汇金锂电池新材料项目（一期）</t>
  </si>
  <si>
    <t>2204-450600-04-01-283891</t>
  </si>
  <si>
    <t>综合利用铜冶炼副产品建设锂电池新材料项目，建设规模为年产电池用硫酸锰、四氧化三锰合计20万吨。</t>
  </si>
  <si>
    <t>广西汇金新能源有限公司</t>
  </si>
  <si>
    <t>广西三仙湖文化旅游开发有限公司中国上思.三仙湖医养温泉旅游小镇</t>
  </si>
  <si>
    <t>2020-450621-61-03-035218</t>
  </si>
  <si>
    <t>总建筑面积20万平方米，建设温泉酒店区、配套康养综合服务楼、配套生态休闲采摘园1个、大自然教育中心1个、山体公园3个等。</t>
  </si>
  <si>
    <t>广西三仙湖文化旅游开发有限公司</t>
  </si>
  <si>
    <t>广西长科新材料有限公司3期60万吨/年ABS项目</t>
  </si>
  <si>
    <t>2112-450602-04-01-827914</t>
  </si>
  <si>
    <t>扩建60万吨/年ABS项目，以及配套5万吨/年ABS高胶粉装置等公用工程设施。</t>
  </si>
  <si>
    <t>广西长科新材料有限公司</t>
  </si>
  <si>
    <t>东兴市城市建设投资有限责任公司广西东兴边境体育公园项目</t>
  </si>
  <si>
    <t>2020-450681-89-01-060526</t>
  </si>
  <si>
    <t>总建筑面积约22.5万平方米，分二期建设，建设综合体育运动场、足球场集散中心等配套设施。</t>
  </si>
  <si>
    <t>钦州市人民政府</t>
  </si>
  <si>
    <t>广西钦州临海工业投资集团有限公司钦州石化产业园鹿耳片区公共管廊工程</t>
  </si>
  <si>
    <t>2203-450704-04-01-579748</t>
  </si>
  <si>
    <t>管廊全长9.6千米，建设按四层设计，一层敷设蒸汽管道及烧碱管道，二至四层敷设化工管道。</t>
  </si>
  <si>
    <t>广西钦州临海工业投资集团有限公司</t>
  </si>
  <si>
    <t>国投广西风电有限公司国投灵山一期（六炉山）风电场</t>
  </si>
  <si>
    <t>2017-450721-44-02-012689</t>
  </si>
  <si>
    <t>总装机容量400兆瓦，计划安装30台单机容量4兆瓦、40台单机容量4.5兆瓦和20台单机容量5兆瓦的风电机组，配套建设220千伏升压站一座及容量为80兆瓦/160兆瓦时的储能系统。</t>
  </si>
  <si>
    <t>国投广西风电有限公司</t>
  </si>
  <si>
    <t>国投广西风电有限公司灵山董永风电场</t>
  </si>
  <si>
    <t>2109-450000-04-05-989427</t>
  </si>
  <si>
    <t>总装机容量150兆瓦，计划安装23台单机容量4500千瓦与13台单机容量3600千瓦的风电机组。</t>
  </si>
  <si>
    <t>国投钦州第二发电有限公司钦州港金谷港区金鼓江作业区11号泊位工程</t>
  </si>
  <si>
    <t>2201-450000-04-01-861584</t>
  </si>
  <si>
    <t>新建1个5万吨级散货泊位以及相应的配套设施，设计年通过能力558万吨。</t>
  </si>
  <si>
    <t>国投钦州第二发电有限公司</t>
  </si>
  <si>
    <t>灵山县劦光新能源有限公司钦州灵山县100兆瓦林光互补光伏发电项目</t>
  </si>
  <si>
    <t>2019-450721-44-03-028431</t>
  </si>
  <si>
    <t>建设规模为100兆瓦，建设光伏组件等设施。</t>
  </si>
  <si>
    <t>灵山县劦光新能源有限公司</t>
  </si>
  <si>
    <t>中广核新能源投资（深圳）有限公司广西分公司钦南康熙岭风电场</t>
  </si>
  <si>
    <t>2110-450000-04-01-155354</t>
  </si>
  <si>
    <t>总装机规模60兆瓦，安装20台单机容量3兆瓦的风力发电机组，新建220千伏升压站1座。</t>
  </si>
  <si>
    <t>中广核新能源投资（深圳）有限公司广西分公司</t>
  </si>
  <si>
    <t>昌德新材科技（广西）有限公司年产65万吨化工新材料一体化项目</t>
  </si>
  <si>
    <t>2203-450704-04-01-207190</t>
  </si>
  <si>
    <t>总建筑面积5.13万平方米，一期建设年产20万吨丙烯酸及酯副产物等化工原材料装置，及配套设施。二期建设年产45万吨环氧丙烷等化工原材料装置，及配套设施。</t>
  </si>
  <si>
    <t>昌德新材科技（广西）有限公司</t>
  </si>
  <si>
    <t>广西东岚新材料有限公司年产4000吨新型环保交联剂生产线项目</t>
  </si>
  <si>
    <t>2109-450703-04-05-254228</t>
  </si>
  <si>
    <t>总建筑面积2.9万平方米，建设2条年产4000吨新型环保交联剂生产线，及配套生产车间、仓库、科研楼设施等。</t>
  </si>
  <si>
    <t>广西东岚新材料有限公司</t>
  </si>
  <si>
    <t>广西富产新材料科技集团有限公司浦北富产木业深加工一期项目</t>
  </si>
  <si>
    <t>2109-450722-04-02-912073</t>
  </si>
  <si>
    <t>总建筑面积9万平方米，建设6栋生产车间、1栋办公楼、1栋宿舍楼、维修车间、锅炉房等设施。</t>
  </si>
  <si>
    <t>广西富产新材料科技集团有限公司</t>
  </si>
  <si>
    <t>广西格派电池新材料有限公司·格派新能源电池材料一体化项目（一期）</t>
  </si>
  <si>
    <t>2112-450704-04-01-571258</t>
  </si>
  <si>
    <t>主要建设年产能为1万吨三元前驱体、18万吨硫酸镍及相关配套生产设施。</t>
  </si>
  <si>
    <t>广西格派电池新材料有限公司</t>
  </si>
  <si>
    <t>广西华谊氯碱化工有限公司华谊钦州化工新材料一体化基地三期双氧水法环氧丙烷（HPPO）及聚醚多元醇一体化项目</t>
  </si>
  <si>
    <t>2109-450704-04-01-690083</t>
  </si>
  <si>
    <t>建设25万吨/年双氧水、30万吨/年环氧丙烷、20万吨/年聚醚多元醇、5万吨/年聚合物多元醇装置，同时配套建设罐区及装卸等设施。</t>
  </si>
  <si>
    <t>广西华谊氯碱化工有限公司</t>
  </si>
  <si>
    <t>广西华谊能源化工有限公司甲醇制烯烃及下游深加工一体化项目</t>
  </si>
  <si>
    <t>2203-450704-04-01-634533</t>
  </si>
  <si>
    <t>建设100万吨甲醇制烯烃、30万吨/年醋酸乙烯、20万吨/年管式法EVA装置，二期建设10万吨/年釜式法EVA装置以及配套公辅设施。</t>
  </si>
  <si>
    <t>广西华谊能源化工有限公司</t>
  </si>
  <si>
    <t>广西华谊新材料有限公司2万吨/年阻聚剂项目</t>
  </si>
  <si>
    <t>2108-450704-04-01-588574</t>
  </si>
  <si>
    <t>建设4000吨/年吩噻嗪装置、10000吨/年对苯二酚装置、5000吨/年二苯胺装置及配套原料和产品罐区、废气处理系统、循环水系统、冷冻水站、产品仓库、化学品仓库、危废品库、机柜间等公辅设施。</t>
  </si>
  <si>
    <t>广西华谊新材料有限公司</t>
  </si>
  <si>
    <t>广西华谊新材料有限公司PBAT配套1，4-丁二醇项目</t>
  </si>
  <si>
    <t>2108-450704-04-01-864275</t>
  </si>
  <si>
    <t>总建设规模32万吨/年顺酐、20万吨/年1，4-丁二醇，分两阶段实施，一、二阶段建设规模各为16万吨/年顺酐、10万吨/年1，4-丁二醇。</t>
  </si>
  <si>
    <t>广西华谊新材料有限公司30万吨/年生物可降解材料PBAT项目</t>
  </si>
  <si>
    <t>2108-450704-04-01-961962</t>
  </si>
  <si>
    <t>总建筑面积9.4万平方米。建设30万吨/年PBAT（一期6万吨/年，二期24万吨/年）生产装置，并配套建设部分公用工程及辅助设施，如消防水站、冷冻水站、热媒炉、原料仓库、产品中间库等。</t>
  </si>
  <si>
    <t>广西化联发展有限公司广西钦州绿色石化产业生产服务基地项目</t>
  </si>
  <si>
    <t>2208-450704-04-01-334242</t>
  </si>
  <si>
    <t>建筑面积2.9万平方米，建设综合厂房、办公楼、仓库、塑料桶生产线、集装袋生产线、木质托盘生产线等。</t>
  </si>
  <si>
    <t>广西化联发展有限公司</t>
  </si>
  <si>
    <t>广西桐昆石化有限公司桐昆钦州绿色化工基地一期化工新材料项目</t>
  </si>
  <si>
    <t>2112-450704-04-01-913562</t>
  </si>
  <si>
    <t>建设300万吨/年PTA、60万吨/年PDH、40万吨/年PP、30万吨/年环氧丙烷（含20万吨/年双氧水装置）、15万吨/年顺酐项目、3万吨/年MIBK、15万吨/年聚醚多元醇等生产装置及配套设施。</t>
  </si>
  <si>
    <t>广西桐昆石化有限公司</t>
  </si>
  <si>
    <t>广西雄基钢结构有限公司钢结构装配式建筑工业化产业基地项目</t>
  </si>
  <si>
    <t>2020-450703-33-03-044343</t>
  </si>
  <si>
    <t>总建筑面积35.94万平方米，建设生产厂房、综合办公楼等设施。</t>
  </si>
  <si>
    <t>广西雄基钢结构有限公司</t>
  </si>
  <si>
    <t>广西迅虹投资有限公司钦南区3D打印设备及环保包装产品生产基地项目</t>
  </si>
  <si>
    <t>2019-450702-39-03-032456</t>
  </si>
  <si>
    <t>总建筑面积1.8万平方米，建设3D打印设备、环保包装产品生产标准厂房、研发检测中心等，安装2条3D打印机生产线等。</t>
  </si>
  <si>
    <t>广西迅虹投资有限公司</t>
  </si>
  <si>
    <t>广西至善新材料科技有限公司年产88.6万吨绿色新材料项目</t>
  </si>
  <si>
    <t>2105-450703-04-05-264274</t>
  </si>
  <si>
    <t>建设生产新一代锂电池胶粘剂、色谱溶剂、UV胶及固化剂、水性聚氨酯无醛胶等生产线。</t>
  </si>
  <si>
    <t>广西至善新材料科技有限公司</t>
  </si>
  <si>
    <t>广西致远实业有限责任公司年产105万吨电池级硫酸及高端硫化工生产项目（一期）</t>
  </si>
  <si>
    <t>2211-450703-04-05-315468</t>
  </si>
  <si>
    <t>主要建设年产40万吨硫磺制酸生产线、10万吨食品级硫磺生产线。</t>
  </si>
  <si>
    <t>广西致远实业有限责任公司</t>
  </si>
  <si>
    <t>广西中伟新材料科技有限公司高性能动力电池材料项目</t>
  </si>
  <si>
    <t>2205-450704-04-01-594716</t>
  </si>
  <si>
    <t>总建筑面积35.44万平方米，建设三元前驱体生产线、硫酸镍生产线、高冰镍生产线以及相关生产公辅设施。</t>
  </si>
  <si>
    <t>广西中伟新材料科技有限公司</t>
  </si>
  <si>
    <t>灵山县商务局灵山县食品公司禽畜屠宰厂项目</t>
  </si>
  <si>
    <t>2020-450721-13-01-041063</t>
  </si>
  <si>
    <t>总建筑面积1.46万平方米，建设禽畜屠宰车间、冷库等设施。</t>
  </si>
  <si>
    <t>灵山县商务局</t>
  </si>
  <si>
    <t>钦州播恩生物技术有限公司年产教槽料6万吨、乳猪料6万吨、全价料12万吨生产项目</t>
  </si>
  <si>
    <t>2019-450703-03-03-041874</t>
  </si>
  <si>
    <t>总建筑面积2.5万平方米，建设饲料生产线3条，年产畜禽饲料24万吨。</t>
  </si>
  <si>
    <t>钦州播恩生物技术有限公司</t>
  </si>
  <si>
    <t>灵山县第四人民医院建设项目</t>
  </si>
  <si>
    <t>2101-450700-04-01-495280</t>
  </si>
  <si>
    <t>总建筑面积3.78万平方米，建设门急诊医技楼、住院大楼及配套工程，床位350张。</t>
  </si>
  <si>
    <t>灵山县第四人民医院</t>
  </si>
  <si>
    <t>浦北县妇幼保健院浦北县妇女儿童急救中心业务楼建设项目</t>
  </si>
  <si>
    <t>2020-450700-84-01-018263</t>
  </si>
  <si>
    <t>建筑面积约2万平方米，建设妇女儿童急救中心业务楼1栋，设置床位270张，配套建设室外给排水、供电、道路硬化及绿化工程等。</t>
  </si>
  <si>
    <t>浦北县妇幼保健院</t>
  </si>
  <si>
    <t>钦州市第一人民医院东院区一期项目（钦州市公共卫生应急救治中心）</t>
  </si>
  <si>
    <t>2203-450700-04-01-345850</t>
  </si>
  <si>
    <t>建筑面积3.9万平方米，设置床位200张，新建特殊传染病住院大楼、发热门诊综合楼及普通传染病综合门诊楼各1栋，以及业务办公用房、生活区用房、室外配套工程和设备购置等。</t>
  </si>
  <si>
    <t>钦州市第一人民医院</t>
  </si>
  <si>
    <t>浦北县深能环保有限公司浦北县生活垃圾焚烧发电项目</t>
  </si>
  <si>
    <t>2112-450700-89-01-760585</t>
  </si>
  <si>
    <t>总建筑面积3.9万平方米，建设1条日处理能力500吨的焚烧线，配置1台500吨/日机械炉排焚烧炉及1台中温次高压余热锅炉，配置1套12兆瓦中温次高压凝汽式汽轮发电机组，达产后年处理垃圾18.25万吨。</t>
  </si>
  <si>
    <t>浦北县深能环保有限公司</t>
  </si>
  <si>
    <t>贵港市人民政府</t>
  </si>
  <si>
    <t>广西贵港市机场建设集团有限公司贵港机场连接线公路工程</t>
  </si>
  <si>
    <t>2206-450800-04-01-548189</t>
  </si>
  <si>
    <t>路线全长1.8千米，以城市主干道标准设计，建设双向6车道，路幅宽度42米，设计速度50千米/时。</t>
  </si>
  <si>
    <t>广西贵港市机场建设集团有限公司</t>
  </si>
  <si>
    <t>广西桂平市产业投资发展有限公司桂平市木乐纺织服装产业园（一期）标准厂房项目</t>
  </si>
  <si>
    <t>2203-450881-04-01-948763</t>
  </si>
  <si>
    <t>总建筑面积16.2万平方米。建设标准厂房、研发楼、质检楼、设备用房、室外配套、绿化等。</t>
  </si>
  <si>
    <t>广西桂平市产业投资发展有限公司</t>
  </si>
  <si>
    <t>贵港市交通运输局G358贵港城区绕城公路</t>
  </si>
  <si>
    <t>2020-450800-48-01-020070</t>
  </si>
  <si>
    <t>全长约56.08千米，一级公路，路基红线宽度25.5米。</t>
  </si>
  <si>
    <t>贵港市交通运输局</t>
  </si>
  <si>
    <t>贵港市晶科光伏发电有限公司晶科电力贵港市石卡镇150MW渔光互补光伏电站项目</t>
  </si>
  <si>
    <t>2020-450000-44-03-043634</t>
  </si>
  <si>
    <t>装机规模150兆瓦，主要建设光伏组件及支架、逆变器、升压装置及相关附属设施。</t>
  </si>
  <si>
    <t>贵港市晶科光伏发电有限公司</t>
  </si>
  <si>
    <t>桂平市发展和改革局桂平市粮食储备中心粮库</t>
  </si>
  <si>
    <t>2020-450881-59-01-018748</t>
  </si>
  <si>
    <t>总建筑面积3.2万平方米，建设仓容4.5万吨粮食储备仓库。</t>
  </si>
  <si>
    <t>桂平市发展和改革局</t>
  </si>
  <si>
    <t>桂平市交通运输局桂平市白沙郁江大桥项目</t>
  </si>
  <si>
    <t>2018-450881-48-01-038831</t>
  </si>
  <si>
    <t>二级公路，总长7.5千米；主桥桥长560米，宽25米；引桥桥长637米，宽18.5米；引道长6.28千米，路基红线宽10米。</t>
  </si>
  <si>
    <t>桂平市交通运输局</t>
  </si>
  <si>
    <t>桂平市桥裕能源科技有限公司热电联产项目</t>
  </si>
  <si>
    <t>2107-450000-04-01-647471</t>
  </si>
  <si>
    <t>建设2×130吨/时+2×220吨/时高温高压CFB锅炉（其中1×220吨/时备用）、2×18兆瓦+2×30兆瓦背压式汽轮发电机组（其中1×30兆瓦备用），以及除尘、除渣、脱硫、脱硝系统、综合楼等配套设施。</t>
  </si>
  <si>
    <t>桂平市桥裕能源科技有限公司</t>
  </si>
  <si>
    <t>三峡新能源平南发电有限公司平南县东平风电场（思旺、官成区域）二期48MW项目</t>
  </si>
  <si>
    <t>2109-450000-04-01-476777</t>
  </si>
  <si>
    <t>装机规模48兆瓦，建设1座110千伏开关站。</t>
  </si>
  <si>
    <t>三峡新能源平南发电有限公司</t>
  </si>
  <si>
    <t>广西贵港市文化旅游投资发展集团有限公司平天山国家森林公园景区提升工程项目</t>
  </si>
  <si>
    <t>2108-450800-04-01-187857</t>
  </si>
  <si>
    <t>总建筑面积7583.62平方米，建设游客服务中心、大地客驿站、员工宿舍、综合楼、服务中心、露天停车场及其附属道路、绿化等室外工程等。</t>
  </si>
  <si>
    <t>广西贵港市文化旅游投资发展集团有限公司</t>
  </si>
  <si>
    <t>广西立马电动车科技有限公司年产30万台电动摩托车、电动自行车，20万套零部件生产项目</t>
  </si>
  <si>
    <t>2204-450802-04-05-676232</t>
  </si>
  <si>
    <t>建成1条整车生产线及烤漆、车架等一系列配套生产车间。</t>
  </si>
  <si>
    <t>广西立马电动车科技有限公司</t>
  </si>
  <si>
    <t>广西迈柏装饰材料制造有限公司年产生态板材800万张项目</t>
  </si>
  <si>
    <t>2103-450804-04-05-899019</t>
  </si>
  <si>
    <t>建设7个家具生产车间及配套设施。</t>
  </si>
  <si>
    <t>广西迈柏装饰材料制造有限公司</t>
  </si>
  <si>
    <t>广西美高实业有限公司年产1000万棵圣诞树项目</t>
  </si>
  <si>
    <t>2205-450804-04-01-907791</t>
  </si>
  <si>
    <t>总建筑面积约11万平方米，建设圣诞树生产线、纸箱生产线、LED生产线、圣诞树灯饰生产线及相关配套设施。</t>
  </si>
  <si>
    <t>广西美高实业有限公司</t>
  </si>
  <si>
    <t>广西齐峰新材料有限公司年产20万吨特种纸项目</t>
  </si>
  <si>
    <t>2207-450819-04-01-585165</t>
  </si>
  <si>
    <t>总用地面积为256亩，一期建设1条PM27特种纸生产线、1条PM28特种纸生产线及水处理、仓库、道路硬化、厂区绿化、办公、生活等其他配套设施。二期建设1条PM29特种纸生产线。</t>
  </si>
  <si>
    <t>广西齐峰新材料有限公司</t>
  </si>
  <si>
    <t>贵港市宝盘投资有限公司中国-东盟新能源电动车孵化基地配套设施项目</t>
  </si>
  <si>
    <t>2020-450802-50-01-018596</t>
  </si>
  <si>
    <t>总建筑面积7万平方米，新建8栋厂房，用于生产电动车零部件，建设1栋综合楼，以及给排水、电气等配套工程。</t>
  </si>
  <si>
    <t>贵港市宝盘投资有限公司</t>
  </si>
  <si>
    <t>贵港市金衡投资有限公司贵港天上草原文旅项目</t>
  </si>
  <si>
    <t>2204-450800-04-01-450133</t>
  </si>
  <si>
    <t>总建筑面积约4.4万平方米，建设游客中心及停车场、酒店、景区大门、游客服务中心、森林防火步道、景观台，配套建设生态停车场、景观绿化等。</t>
  </si>
  <si>
    <t>贵港市金衡投资有限公司</t>
  </si>
  <si>
    <t>华润水泥（贵港）有限公司华润（贵港）精品玄武岩新材料基地项目</t>
  </si>
  <si>
    <t>2209-450803-04-01-571358</t>
  </si>
  <si>
    <t>建设连续玄武岩纤维生产厂房、成品储运楼、实验楼等。配套办公楼、道路、给排水等设施。</t>
  </si>
  <si>
    <t>华润水泥（贵港）有限公司</t>
  </si>
  <si>
    <t>平南漫城文旅产业发展有限公司平南卡卡动漫王国项目</t>
  </si>
  <si>
    <t>2203-450821-04-05-582620</t>
  </si>
  <si>
    <t>规划10万平方米动漫主题文旅商综合建筑群，建设沉浸式科技体验馆、动漫风情街、动漫主题酒店以及童话风情生活配套设施。</t>
  </si>
  <si>
    <t>平南漫城文旅产业发展有限公司</t>
  </si>
  <si>
    <t>贵港市宏港城乡建设投资有限责任公司贵港市人民医院贵港市传染病重症患者救治区域医疗中心</t>
  </si>
  <si>
    <t>2020-450800-84-01-009068</t>
  </si>
  <si>
    <t>总建筑面积3.47万平方米，规划设计病床200张，建设传染病楼、发热门诊楼、后勤附属楼等配套设施，购置一批医疗设备。</t>
  </si>
  <si>
    <t>贵港市宏港城乡建设投资有限责任公司</t>
  </si>
  <si>
    <t>贵港市中医医院中医康复大楼项目</t>
  </si>
  <si>
    <t>2020-450800-84-01-049872</t>
  </si>
  <si>
    <t>建筑面积约4.6万平方米，新建中医康复大楼，设置病床520张；配套建设给排水工程、电气工程、暖通工程等。</t>
  </si>
  <si>
    <t>贵港市中医医院</t>
  </si>
  <si>
    <t>玉林市人民政府</t>
  </si>
  <si>
    <t>北流市创北投资发展有限公司高铁综合交通枢纽中心综合体建设项目</t>
  </si>
  <si>
    <t>2110-450900-04-01-742988</t>
  </si>
  <si>
    <t>新建车站站前广场、地下旅客换乘中心和智慧停车场、汽车客运站、旅客集散中心、地下综合服务设施，配套长1.49千米，宽43.5米的规划道路等。</t>
  </si>
  <si>
    <t>北流市创北投资发展有限公司</t>
  </si>
  <si>
    <t>北流市美怡建设投资有限公司国道G324经玉林北站至玉林高新区道路工程（容山大道）</t>
  </si>
  <si>
    <t>2111-450900-04-05-498668</t>
  </si>
  <si>
    <t>道路总长约7.63千米，红线宽度60米。</t>
  </si>
  <si>
    <t>北流市美怡建设投资有限公司</t>
  </si>
  <si>
    <t>北流市美怡建设投资有限公司玉林北站站前西路工程（文苑路）</t>
  </si>
  <si>
    <t>2111-450900-04-05-990220</t>
  </si>
  <si>
    <t>道路总长约7.59千米，红线宽度60米。</t>
  </si>
  <si>
    <t>北流市腾兴建设投资有限公司国道G324经玉林北站至玉林高新区道路工程（站前大道）</t>
  </si>
  <si>
    <t>2111-450900-04-05-420010</t>
  </si>
  <si>
    <t>道路总长约5.89千米，红线宽度60米。</t>
  </si>
  <si>
    <t>北流市腾兴建设投资有限公司</t>
  </si>
  <si>
    <t>博白县城市建设投资有限公司博白县白州大道中段路网及配套基础设施工程</t>
  </si>
  <si>
    <t>2020-450923-48-01-043235</t>
  </si>
  <si>
    <t>新建市政道路12条，总长11.39千米，红线宽度20-40米。</t>
  </si>
  <si>
    <t>博白县城市建设投资有限公司</t>
  </si>
  <si>
    <t>博白县工业集中区管理委员会博白县城南产业园基础设施（一期）建设项目</t>
  </si>
  <si>
    <t>2020-450923-48-01-052840</t>
  </si>
  <si>
    <t>总长10.4千米，道路红线宽55米。</t>
  </si>
  <si>
    <t>博白县工业集中区管理委员会</t>
  </si>
  <si>
    <t>广西博创产业投资有限公司陆川铁锅（高端厨具）轻工产业园标准化厂房及配套设施项目一期</t>
  </si>
  <si>
    <t>2110-450922-04-05-702044</t>
  </si>
  <si>
    <t>总建筑面积37.5万平方米，新建单层标准厂房8栋。</t>
  </si>
  <si>
    <t>广西博创产业投资有限公司</t>
  </si>
  <si>
    <t>南玉高铁兴业南站综合交通枢纽中心综合体项目</t>
  </si>
  <si>
    <t>2110-450924-04-05-262537</t>
  </si>
  <si>
    <t>总建筑面积8万平方米，其中客运站建筑面积2万平方米，配套服务用房6万平方米，建设机动车停车位495个，非机动车停车位580个及附属设施。新建兴业县城区至南玉高铁兴业南站道路宽45米、长1.74千米以及附属设施。</t>
  </si>
  <si>
    <t>兴业县城市建设投资有限公司</t>
  </si>
  <si>
    <t>玉林龙腾投资有限公司玉林龙潭产业园区白平片区纵三路道路工程</t>
  </si>
  <si>
    <t>2112-450900-04-05-825158</t>
  </si>
  <si>
    <t>全长3.19千米，城市主干道，宽度40米，双向四车道，设计速度为50千米/小时。</t>
  </si>
  <si>
    <t>玉林龙腾投资有限公司</t>
  </si>
  <si>
    <t>玉林龙腾投资有限公司玉林龙潭产业园区白平片区横八路道路工程</t>
  </si>
  <si>
    <t>2206-450900-04-05-824233</t>
  </si>
  <si>
    <t>全长2.5千米，路宽21米。</t>
  </si>
  <si>
    <t>玉林市福程投资开发有限公司玉林（福绵）节能环保生态产业园福荣PCB高端制造项目</t>
  </si>
  <si>
    <t>2206-450903-04-01-538105</t>
  </si>
  <si>
    <t>总建筑面积约12万平方米，主要建设标准厂房、配套用房及相关配套设施等。</t>
  </si>
  <si>
    <t>玉林市福程投资开发有限公司</t>
  </si>
  <si>
    <t>玉林市福泰建设投资发展有限责任公司玉林（福绵）生态产业园（机场片区）标准厂房及配套设施项目（亘美制造）</t>
  </si>
  <si>
    <t>2105-450903-04-05-332587</t>
  </si>
  <si>
    <t>总建筑面积24.1万平方米，建设厂房、业务用房、宿舍楼、食堂、水泵房、锅炉房、配电房、门卫室及园区内部道路等。</t>
  </si>
  <si>
    <t>玉林市福腾建设投资有限责任公司</t>
  </si>
  <si>
    <t>广西联香集茶叶有限公司联香集茶叶产业园项目</t>
  </si>
  <si>
    <t>2103-450902-04-05-458194</t>
  </si>
  <si>
    <t>总建筑面积3.4万平方米，建设制茶厂房、配套设施，以及标准茶园2950亩、相关设备采购。</t>
  </si>
  <si>
    <t>广西联香集茶叶有限公司</t>
  </si>
  <si>
    <t>陆川九州投资集团有限公司乡村振兴产业园（一期）陆川猪产业园</t>
  </si>
  <si>
    <t>2202-450922-04-01-143722</t>
  </si>
  <si>
    <t>建设肉食品研发、产品集散销售中心、农业大数据中心、物流冷链分拣中心、产品深加工、文化展览等。</t>
  </si>
  <si>
    <t>陆川九州投资集团有限公司</t>
  </si>
  <si>
    <t>玉林市第一人民医院区域医疗中心业务楼工程项目</t>
  </si>
  <si>
    <t>2105-450900-04-01-931836</t>
  </si>
  <si>
    <t>建筑面积10万平方米，设置床位750张，建设装饰装修工程、给排水工程、电气工程、智能化工程、医疗气体工程等。</t>
  </si>
  <si>
    <t>玉林市第一人民医院</t>
  </si>
  <si>
    <t>百色市人民政府</t>
  </si>
  <si>
    <t>广西百色试验区发展集团有限公司深百合作产业园标准厂房及配套基础设施（E）区</t>
  </si>
  <si>
    <t>2020-451000-75-03-039776</t>
  </si>
  <si>
    <t>总建筑面积约6万平方米，建设3栋厂房、园区道路、给排水、强弱电、绿化等。</t>
  </si>
  <si>
    <t>广西百色试验区发展集团有限公司</t>
  </si>
  <si>
    <t>广西桂冠电力股份有限公司平果市局平农光互补光伏发电项目</t>
  </si>
  <si>
    <t>2104-450000-04-01-840433</t>
  </si>
  <si>
    <t>装机容量40兆瓦，直流侧安装容量为53.46兆瓦光伏，光伏发电系统用540瓦光伏单晶硅双面双玻电池组件，架空线路接入平果市果化镇和太平镇农光互补光伏发电项目。</t>
  </si>
  <si>
    <t>广西桂冠电力股份有限公司</t>
  </si>
  <si>
    <t>广西平果汇海水务有限公司平果市经济开发区供水工程</t>
  </si>
  <si>
    <t>2108-451023-04-05-392838</t>
  </si>
  <si>
    <t>建设水厂原水取水及输水工程、净水工程及配水管网工程，近期供水规模为10万立方米/天。</t>
  </si>
  <si>
    <t>广西平果汇海水务有限公司</t>
  </si>
  <si>
    <t>靖西市交通运输局G219靖西安宁至湖润</t>
  </si>
  <si>
    <t>2018-451025-48-01-031873</t>
  </si>
  <si>
    <t>全长71.7千米，路基红线宽10米。</t>
  </si>
  <si>
    <t>靖西市交通运输局</t>
  </si>
  <si>
    <t>田东电投绿能风力发电有限公司田东县莲花山风电场</t>
  </si>
  <si>
    <t>2112-450000-04-05-480896</t>
  </si>
  <si>
    <t>安装建设总装机容量为100兆瓦的风力发电机组，配套建设20%比例、储能小时长2小时的配置储能系统，并新建一座升压站及配套运营设施。</t>
  </si>
  <si>
    <t>田东电投绿能风力发电有限公司</t>
  </si>
  <si>
    <t>广西百矿冶金技术研究院有限公司吉利百矿集团国家级铝产业研究院项目</t>
  </si>
  <si>
    <t>2020-451000-73-01-060486</t>
  </si>
  <si>
    <t>总建筑面积约25万平方米。建设办公大楼、国家级铝产业研究院办公大楼、研发中心大楼、试验及质检认证中心等。</t>
  </si>
  <si>
    <t>广西百矿冶金技术研究院有限公司</t>
  </si>
  <si>
    <t>广西多得乐木业有限公司多得乐绿色板材加工项目</t>
  </si>
  <si>
    <t>2205-451023-04-01-225989</t>
  </si>
  <si>
    <t>建设一条年产15万立方米生态板生产线、一条年产10万立方米地板基材生产线、一条年产500万平方米木地板生产线，以及贸易、检验、实验、研发、办公和生活综合区等。</t>
  </si>
  <si>
    <t>广西多得乐木业有限公司</t>
  </si>
  <si>
    <t>广西华银铝业有限公司3#赤泥堆场项目</t>
  </si>
  <si>
    <t>2102-451024-04-01-192405</t>
  </si>
  <si>
    <t>总库容4368万立方米。建设防渗及导排系统、坝体、排洪系统、回水及水处理系统、赤泥输送、监测设施、赤泥压滤及附属设施、管理用房等。</t>
  </si>
  <si>
    <t>广西华银铝业有限公司</t>
  </si>
  <si>
    <t>广西华银铝业有限公司陇怀排泥库扩容项目</t>
  </si>
  <si>
    <t>2102-451024-04-01-382605</t>
  </si>
  <si>
    <t>技改扩建陇怀排泥库，建设外坝1座，新增总库容3641万立方米。</t>
  </si>
  <si>
    <t>广西平果露华晨曦犇腾农业有限公司平果市“绿鲜桑”智慧养牛全产业链项目</t>
  </si>
  <si>
    <t>2206-451023-04-05-301058</t>
  </si>
  <si>
    <t>建设示范繁殖场、新型牧草种植示范园等，年存栏5万头肉牛。</t>
  </si>
  <si>
    <t>广西平果露华晨曦犇腾农业有限公司</t>
  </si>
  <si>
    <t>广西森茂供应链有限公司百色开发开放试验区铝产品仓储物流园（一期）</t>
  </si>
  <si>
    <t>2208-451021-04-01-115370</t>
  </si>
  <si>
    <t>总建筑面积45540平方米，建设仓储用房、配套设施用房、铝材展销中心用房、互联网交易平台等，以及配套园区道路等基础设施工程。</t>
  </si>
  <si>
    <t>广西森茂供应链有限公司</t>
  </si>
  <si>
    <t>广西田东青林香料有限公司天然有机化工产品项目</t>
  </si>
  <si>
    <t>2020-451022-26-03-021463</t>
  </si>
  <si>
    <t>建筑面积约3万平方米，建设主厂房、生产车间、综合楼等。</t>
  </si>
  <si>
    <t>广西田东青林香料有限公司</t>
  </si>
  <si>
    <t>广西田阳鸿图投资有限公司田阳恒信农业生产资料仓储物流服务中心项目</t>
  </si>
  <si>
    <t>2020-451021-05-01-033332</t>
  </si>
  <si>
    <t>总建筑面积26122.70平方米，建设综合大楼、交易物流中心、仓库等。</t>
  </si>
  <si>
    <t>广西田阳鸿图投资有限公司</t>
  </si>
  <si>
    <t>广西田阳森茂林业有限公司百色市现代林业田阳区产业园项目（一期）</t>
  </si>
  <si>
    <t>2204-451021-04-01-902245</t>
  </si>
  <si>
    <t>总建筑面积14.88万平方米，建设孵化园创业楼、产品设计与研发楼，以及“三通一平”基础设施等项目。</t>
  </si>
  <si>
    <t>广西田阳森茂林业有限公司</t>
  </si>
  <si>
    <t>广西同申牲畜屠宰有限责任公司百色市田阳区屠宰加工及冷链配送中心建设项目</t>
  </si>
  <si>
    <t>2207-451021-04-01-380370</t>
  </si>
  <si>
    <t>总建筑面积10.78万平方米，建设年屠宰生猪120万头、年分割冷鲜猪白条100万头、专用冷库2万平方米的冷链仓储配送中心一座。</t>
  </si>
  <si>
    <t>广西同申牲畜屠宰有限责任公司</t>
  </si>
  <si>
    <t>广西万仕智稀贵金属科技有限公司新型稀贵金属共生矿资源高效清洁综合开发回收利用技改扩建项目</t>
  </si>
  <si>
    <t>2103-451021-07-02-269427</t>
  </si>
  <si>
    <t>技改扩建新型稀贵金属共生矿资源高效清洁综合开发回收利用生产线。</t>
  </si>
  <si>
    <t>广西万仕智稀贵金属科技有限公司</t>
  </si>
  <si>
    <t>广西中南光电新能源有限公司高效智能光伏组件、铝边框、储能运维产业项目</t>
  </si>
  <si>
    <t>2112-451002-04-01-805410</t>
  </si>
  <si>
    <t>总建筑面积约16万平方米，分三期建设，建设高效光伏组件、逆变器、铝边框、支架等智能化生产线。</t>
  </si>
  <si>
    <t>广西中南光电新能源有限公司</t>
  </si>
  <si>
    <t>乐业卡乐农旅科技有限公司百色市乐业县农文旅产商融合发展项目</t>
  </si>
  <si>
    <t>2206-451028-04-01-978953</t>
  </si>
  <si>
    <t>总建筑面积12.47万平方米，开展景区立面改造、景观绿化、监控机房、水电工程等配套基础设施建设。</t>
  </si>
  <si>
    <t>乐业卡乐农旅科技有限公司</t>
  </si>
  <si>
    <t>平果市商务局百色平果保税物流中心（B型）</t>
  </si>
  <si>
    <t>2110-451023-04-05-736914</t>
  </si>
  <si>
    <t>建筑面积4.4万平方米，建设保税仓库、海关查验仓库、综合办公楼、查验场等。</t>
  </si>
  <si>
    <t>平果市商务局</t>
  </si>
  <si>
    <t>广西分公司中国铝业广西分公司矿山排泥库接替项目</t>
  </si>
  <si>
    <t>2203-451023-07-02-174474</t>
  </si>
  <si>
    <t>将那荣库现有1、2号外坝加高至412米，新增5个外坝，配套建设排洪系统、岸坡铺盖、岩溶处理、长距离矿泥运输管道等，新增有效库容2386.62万立方米。</t>
  </si>
  <si>
    <t>中国铝业股份有限公司广西分公司</t>
  </si>
  <si>
    <t>广西平果铝合金精密铸件有限公司年产20万吨再生铝资源综合利用项目</t>
  </si>
  <si>
    <t>2203-451023-07-01-327033</t>
  </si>
  <si>
    <t>对现有厂房进行装修改造，购置设备双室炉、铝棒挤压机、炒灰机、环保设施等。</t>
  </si>
  <si>
    <t>广西平果铝合金精密铸件有限公司</t>
  </si>
  <si>
    <t>广西中兴工业固体废物处置有限公司中兴环保（百色）循环经济产业园固体废物（危险废物）处置中心工程项目</t>
  </si>
  <si>
    <t>2020-451021-77-02-016939</t>
  </si>
  <si>
    <t>建设处置场的原料收运系统、场内生产设施、公用设施、辅助设施，以及生活管理设施等。</t>
  </si>
  <si>
    <t>广西中兴工业固体废物处置有限公司</t>
  </si>
  <si>
    <t>田东县人居环境综合整治项目</t>
  </si>
  <si>
    <t>2108-451022-04-01-467730</t>
  </si>
  <si>
    <t>建设城区污水管网总长约28千米、雨水管网总长约35千米，改造城区污水处理厂进口泵站。建设农村污水管网总长约120千米，一体化污水处理站约17座。</t>
  </si>
  <si>
    <t>田东县发展和改革局</t>
  </si>
  <si>
    <t>贺州市人民政府</t>
  </si>
  <si>
    <t>博罗县桦阳环保有限公司贺州仁信纺织印染科技园</t>
  </si>
  <si>
    <t>2206-451102-04-01-577794</t>
  </si>
  <si>
    <t>建筑面积178.9万平方米，新建纺织印染产业标准厂房、研发办公楼、园区生活服务配套等。</t>
  </si>
  <si>
    <t>博罗县桦阳环保有限公司</t>
  </si>
  <si>
    <t>富川瑶族自治县水利局广西富川瑶族自治县石家水库扩容及灌区续建配套工程</t>
  </si>
  <si>
    <t>2207-451123-04-01-382049</t>
  </si>
  <si>
    <t>扩容后水库总库容1344万立方米，建设内容包括主坝、子坝、东副坝、西副坝加固，引洪闸拆除重建，引洪渠维修加固及新建节制闸、防渗加固渠道36.90千米等。</t>
  </si>
  <si>
    <t>富川瑶族自治县水利局</t>
  </si>
  <si>
    <t>贺州市八步区水利局贺州市八步区城乡供水一体化工程</t>
  </si>
  <si>
    <t>2020-451102-46-01-040251</t>
  </si>
  <si>
    <t>建设水源工程、水厂及附属设施、输配水管网等9处城乡供水一体化工程，其中，新建自来水厂7处，扩建自来水2处。设计供水规模17.15万立方米/天。</t>
  </si>
  <si>
    <t>贺州市八步区水利局</t>
  </si>
  <si>
    <t>贺州市明威科技发展有限公司平桂区智能制造产业园项目</t>
  </si>
  <si>
    <t>2107-451103-04-01-604683</t>
  </si>
  <si>
    <t>总建筑面积24万平方米，建设标准厂房、配套用房以及配套设施等。</t>
  </si>
  <si>
    <t>贺州市明威科技发展有限公司</t>
  </si>
  <si>
    <t>贺州市正业发展有限公司贺州市八步区扶贫生态移民工程信都安置小区配套路网一期工程</t>
  </si>
  <si>
    <t>2020-451102-54-01-008217</t>
  </si>
  <si>
    <t>市政道路，总长1.77千米，双向四车道。</t>
  </si>
  <si>
    <t>贺州市正业发展有限公司</t>
  </si>
  <si>
    <t>贺州现代产业园发展有限公司路花至桂岭二级公路（路花至里松段）</t>
  </si>
  <si>
    <t>2109-451100-04-01-873971</t>
  </si>
  <si>
    <t>道路全长11.4千米，道路路基宽度8.5米，设计速度40千米/小时，采用沥青混凝土路面。</t>
  </si>
  <si>
    <t>贺州现代产业园发展有限公司</t>
  </si>
  <si>
    <t>华润电力投资有限公司华南分公司平桂区大平二期（明梅）100MW风电项目</t>
  </si>
  <si>
    <t>2109-450000-04-01-161849</t>
  </si>
  <si>
    <t>计划安装22台单机容量4550兆瓦风力发电机组，总装机容量100兆瓦。接入大平二期110千伏升压站，升压站以一回出线接至110千伏丹村变电站。</t>
  </si>
  <si>
    <t>昭平县城北工业园标准厂房及配套基础设施项目（二期）</t>
  </si>
  <si>
    <t>2103-451121-04-01-447584</t>
  </si>
  <si>
    <t>总建筑面积23245.51平方米；配套建设园区道路627.137米，道路等级为城市次干路，设计速度为40千米/小时，道路红线宽度30米。</t>
  </si>
  <si>
    <t>昭平县经济贸易局</t>
  </si>
  <si>
    <t>广西贺州市融信工程管理有限公司贺州东融现代林业创新产业园先行示范区标准化厂房及配套设施建设项目</t>
  </si>
  <si>
    <t>2206-451102-04-01-406381</t>
  </si>
  <si>
    <t>建筑面积23.9万平方米，其中标准厂房建筑面积22.81万平方米，配套用房建筑面积0.57万平方米，员工宿舍建筑面积0.52万平方米。配套建设园区道路、给排水、电力系统、停车场、消防、绿化、场地硬化等工程。</t>
  </si>
  <si>
    <t>广西贺州市融信工程管理有限公司</t>
  </si>
  <si>
    <t>贺州融达投资有限公司贺州市仓储物流项目</t>
  </si>
  <si>
    <t>2108-451103-04-01-407503</t>
  </si>
  <si>
    <t>建筑面积约13.7万平方米，其中现代物流仓储楼总建筑面积约8.42万平方米、冷链中心楼总建筑面积约1.78万平方米、孵化楼建筑面积约2.88万平方米、数据处理存储中心建筑面积0.64万平方米及配套辅助用房建筑面积336平方米等。</t>
  </si>
  <si>
    <t>贺州融达投资有限公司</t>
  </si>
  <si>
    <t>贺州市两广木业有限公司年产30万立方米超强刨花板项目</t>
  </si>
  <si>
    <t>2203-451102-04-01-556760</t>
  </si>
  <si>
    <t>建设加工厂房、办公楼、机修车间、年产30万立方米超强刨花板生产线及其配套设施等。</t>
  </si>
  <si>
    <t>贺州市两广木业有限公司</t>
  </si>
  <si>
    <t>贺州莲桂商贸物流产业园发展有限公司贺州市城东体育综合体</t>
  </si>
  <si>
    <t>2206-451102-04-01-843260</t>
  </si>
  <si>
    <t>建筑面积约7.2万平方米。主要建设贺州市城东体育综合体一座，包括建设1.5万座体育场1座、综合体育馆、游泳馆及地下停车场。</t>
  </si>
  <si>
    <t>贺州莲桂商贸物流产业园发展有限公司</t>
  </si>
  <si>
    <t>河池市人民政府</t>
  </si>
  <si>
    <t>广西巴马融合振兴投资集团有限公司巴马瑶族自治县返乡入乡创业园项目（一期）</t>
  </si>
  <si>
    <t>2204-451227-04-05-543856</t>
  </si>
  <si>
    <t>总建筑面积19.05万平方米。建设标准厂房、管理用房、配套用房等。</t>
  </si>
  <si>
    <t>广西巴马融合振兴投资集团有限公司</t>
  </si>
  <si>
    <t>广西凤山青桐新能源有限责任公司广西凤山不老山风电场</t>
  </si>
  <si>
    <t>2111-450000-04-01-102413</t>
  </si>
  <si>
    <t>安装25台单机容量为2兆瓦的风力发电机组，总风电场装机规模为50兆瓦。</t>
  </si>
  <si>
    <t>广西凤山青桐新能源有限责任公司</t>
  </si>
  <si>
    <t>广西凤山青桐新能源有限责任公司广西凤山那兵风电场</t>
  </si>
  <si>
    <t>2111-450000-04-01-637525</t>
  </si>
  <si>
    <t>总装机容量为50兆瓦。安装23台单机容量为2.2兆瓦的风力发电机组，其中一台风电机组限发1.6兆瓦。</t>
  </si>
  <si>
    <t>广西桂冠电力股份有限公司大化水力发电总厂大化都阳风电场</t>
  </si>
  <si>
    <t>2111-450000-04-01-372788</t>
  </si>
  <si>
    <t>建设风电项目装机容量53.6兆瓦，新建一座110千伏升压变电站。</t>
  </si>
  <si>
    <t>广西桂冠电力股份有限公司大化水力发电总厂</t>
  </si>
  <si>
    <t>河池市国有资产投资经营有限责任公司河池·南丹有色金属新材料千亿园区供排水一体化工程项目</t>
  </si>
  <si>
    <t>2020-451200-46-01-016402</t>
  </si>
  <si>
    <t>园区工业给水、排水管改造、污水管网、污水处理工程。</t>
  </si>
  <si>
    <t>河池市国有资产投资经营有限责任公司</t>
  </si>
  <si>
    <t>环江毛南族自治县城开投资集团有限公司环江县高铁站至金禾南路一级公路工程</t>
  </si>
  <si>
    <t>2108-451226-04-01-247302</t>
  </si>
  <si>
    <t>建设总长7.22千米，路基宽度20米，设计速度60千米/小时，双向6车道。</t>
  </si>
  <si>
    <t>环江毛南族自治县城开投资集团有限公司</t>
  </si>
  <si>
    <t>环江毛南族自治县城乡建设投资有限责任公司贵南高铁环江站站外配套设施工程</t>
  </si>
  <si>
    <t>2019-451226-54-01-007270</t>
  </si>
  <si>
    <t>总建筑面积7.17万平方米。建设土建工程、安装工程及站外广场、公交场地、出租场地、绿化工程、道路工程、地下室以及相关配套室外给排水、供电等。</t>
  </si>
  <si>
    <t>环江毛南族自治县城乡建设投资有限责任公司</t>
  </si>
  <si>
    <t>环江毛南族自治县城乡建设投资有限责任公司环江县高铁大道工程（金禾南路至终点）</t>
  </si>
  <si>
    <t>2019-451226-54-01-011921</t>
  </si>
  <si>
    <t>全长1.36千米，城市主干道，双向6车道，红线宽度40米，设计速度50千米/小时。</t>
  </si>
  <si>
    <t>龙滩水电开发有限公司广西天峨县更新风电场</t>
  </si>
  <si>
    <t>2109-450000-04-01-638218</t>
  </si>
  <si>
    <t>装机容量约50.25兆瓦，安装15台单机容量3.35兆瓦的风力发电机组，新建1座110千伏升压站，并新建110千伏送出线路长度约20千米。</t>
  </si>
  <si>
    <t>龙滩水电开发有限公司</t>
  </si>
  <si>
    <t>天峨县交通运输局天峨县云林大道工程（一期）项目</t>
  </si>
  <si>
    <t>2201-451222-04-01-690079</t>
  </si>
  <si>
    <t>全长3.2千米，城市主干路，设计速度40千米/小时。</t>
  </si>
  <si>
    <t>天峨县交通运输局</t>
  </si>
  <si>
    <t>巴马鼎农农业发展有限公司巴马山茶油生态产业园</t>
  </si>
  <si>
    <t>2203-451227-04-01-598401</t>
  </si>
  <si>
    <t>总建筑面积6.97万平方米。项目分两期建设，其中，一期项目年加工生产油茶籽2000吨，年加工生产调和油20000吨；二期工程年产山茶油精深加工产品250吨。</t>
  </si>
  <si>
    <t>巴马鼎农农业发展有限公司</t>
  </si>
  <si>
    <t>巴马宏泰文化旅游投资有限公司巴马县盘龙湾乡村振兴文旅项目</t>
  </si>
  <si>
    <t>2109-451227-04-01-441345</t>
  </si>
  <si>
    <t>建设基金数字小镇配套旅游基础设施，板莫秘境—仙侣奇缘景区，六北湾灯光秀核心景区。</t>
  </si>
  <si>
    <t>巴马宏泰文化旅游投资有限公司</t>
  </si>
  <si>
    <t>东兰县国有资产投资经营有限公司东兰县长寿生态食品移民创业园－标准厂房（中草药产业配套基础设施）</t>
  </si>
  <si>
    <t>2201-451224-04-01-111212</t>
  </si>
  <si>
    <t>总建筑面积10.93万平方米。建设标准厂房，配套房，设备用房，以及园区市政配套、总平室外道路、水电等配套工程。</t>
  </si>
  <si>
    <t>东兰县国有资产投资经营有限公司</t>
  </si>
  <si>
    <t>广西旅发兴旅投资发展有限公司巴马赐福湖国际长寿养生度假区</t>
  </si>
  <si>
    <t>2020-451227-78-03-061343</t>
  </si>
  <si>
    <t>新建建筑面积13.4万平方米，建设长寿文化旅游设施、综合管理中心等。</t>
  </si>
  <si>
    <t>广西旅发兴旅投资发展有限公司</t>
  </si>
  <si>
    <t>河池市宜州建设投资发展有限责任公司广西国色天蚕产业园</t>
  </si>
  <si>
    <t>2206-451203-04-01-399793</t>
  </si>
  <si>
    <t>总建筑面积22.49万平方米。建设办公技术中心、饲料加工车间、催青车间、智能养蚕车间、蚕沙深加工车间等。</t>
  </si>
  <si>
    <t>河池市宜州建设投资发展有限责任公司</t>
  </si>
  <si>
    <t>广西现代职业技术学院新校区项目</t>
  </si>
  <si>
    <t>2020-451200-83-01-030668</t>
  </si>
  <si>
    <t>总建筑面积54.17万平方米，建设教学实训用房、理工楼、体育学院、公共教学楼及公共配套用房、生活配套用房和后勤附属用房等。</t>
  </si>
  <si>
    <t>广西现代职业技术学院</t>
  </si>
  <si>
    <t>来宾市人民政府</t>
  </si>
  <si>
    <t>广西来宾城建投资集团有限公司高速公路来宾南出口互通工程</t>
  </si>
  <si>
    <t>2206-451300-04-01-607180</t>
  </si>
  <si>
    <t>全长1.47千米，路基宽度12.75米，设计速度60-80千米/小时。</t>
  </si>
  <si>
    <t>广西来宾城建投资集团有限公司</t>
  </si>
  <si>
    <t>广西来宾市交通投资有限公司来宾港兴宾港区莆田作业区一期</t>
  </si>
  <si>
    <t>2020-450000-55-02-059591</t>
  </si>
  <si>
    <t>建设10个3000吨泊位，设计年吐量为650万吨及配套设施。</t>
  </si>
  <si>
    <t>广西来宾市交通投资有限公司</t>
  </si>
  <si>
    <t>广西来宾中科产业投资集团有限公司来宾市三江口新区医药化工产业园一期工程</t>
  </si>
  <si>
    <t>2102-451300-04-01-273874</t>
  </si>
  <si>
    <t>建设基础设施、公共服务设施、园区配套设施、产业配套设施、景观绿化设施、交通运输、码头建设。</t>
  </si>
  <si>
    <t>广西来宾中科产业投资集团有限公司</t>
  </si>
  <si>
    <t>广西仙鹤能源发展有限公司广西三江口新区高性能纸基新材料产业园给排水项目</t>
  </si>
  <si>
    <t>2103-451300-04-01-327082</t>
  </si>
  <si>
    <t>建设给水处理车间1座，规模30万立方米/天，配套取水泵房；污水处理车间1座，规模22万立方米/天，配套相应管网系统。</t>
  </si>
  <si>
    <t>广西仙鹤能源发展有限公司</t>
  </si>
  <si>
    <t>忻城县产投发展集团有限公司忻城县易地扶贫搬迁后续发展项目之林业智能家居产业园项目</t>
  </si>
  <si>
    <t>2107-451321-04-05-736450</t>
  </si>
  <si>
    <t>建设厂房31.35万平方米，道路总长6.67千米，主要建设道路工程、建筑工程、交通工程、绿化工程等。</t>
  </si>
  <si>
    <t>忻城县产投发展集团有限公司</t>
  </si>
  <si>
    <t>广西来宾市春丰木业有限公司年产18万立方米胶合板项目</t>
  </si>
  <si>
    <t>2101-451302-04-05-495401</t>
  </si>
  <si>
    <t>建设生态板、胶合板、建筑模板生产线，年产18万立方米。</t>
  </si>
  <si>
    <t>广西来宾市春丰木业有限公司</t>
  </si>
  <si>
    <t>广西来宾市飞顺木材有限公司广西飞顺高端生态装饰板项目</t>
  </si>
  <si>
    <t>2020-451302-20-03-039064</t>
  </si>
  <si>
    <t>总建筑面积约10万平方米，建设3个标准厂房及配套设施，安装30条高端生态装饰板、实木地板、家具用木板等先进生产线。</t>
  </si>
  <si>
    <t>广西来宾市飞顺木材有限公司</t>
  </si>
  <si>
    <t>广西来宾四维新材料科技有限公司新型无机绿色材料精深加工产业链建设项目</t>
  </si>
  <si>
    <t>2106-451302-04-01-445830</t>
  </si>
  <si>
    <t>项目分两期建设。其中，一期建设白色干粉砂浆生产线、土壤改良剂生产线、砂壁状建筑新材料生产线、立体绿植等结构保温隔热一体化墙体材料生产线。二期建设白色干粉砂浆生产线。</t>
  </si>
  <si>
    <t>广西来宾四维新材料科技有限公司</t>
  </si>
  <si>
    <t>广西来宾兴宾农业开发投资有限公司正大来宾百万头生猪全产业链项目-陶邓镇6000头种猪场</t>
  </si>
  <si>
    <t>2204-451302-04-01-886706</t>
  </si>
  <si>
    <t>建设1个种猪养殖厂，养殖规模为6000头种猪。主要建设内容包括：场地平整、员工宿舍、厂区道路，围墙、养猪舍，养殖设备、防非工程及附属设备等。</t>
  </si>
  <si>
    <t>广西来宾兴宾农业开发投资有限公司</t>
  </si>
  <si>
    <t>广西来宾银海铝业有限责任公司广西来宾银海铝业有限责任公司330KA系列技改升级项目</t>
  </si>
  <si>
    <t>2112-451309-04-02-946170</t>
  </si>
  <si>
    <t>利用最新的电解技术对电解槽内衬、母线配置、上部结构等进行优选优配技改升级，对原有280台330kA电解槽进行优化升级。</t>
  </si>
  <si>
    <t>广西来宾银海铝业有限责任公司</t>
  </si>
  <si>
    <t>广西思德科技有限公司兴宾区年产15000吨有机硅系列产品项目</t>
  </si>
  <si>
    <t>2110-451302-04-01-707734</t>
  </si>
  <si>
    <t>建设乙酰基聚醚、聚醚改性型硅油、低含氢硅油、硅油的二次加工制品等生产线。</t>
  </si>
  <si>
    <t>广西思德科技有限公司</t>
  </si>
  <si>
    <t>广西雄富纸业有限公司年产50万吨高档特种纸造纸项目</t>
  </si>
  <si>
    <t>2020-451309-22-03-021785</t>
  </si>
  <si>
    <t>建设年产17万吨高档特种板纸生产线及年产1万吨高档彩卡纸生产线、年产28万吨高档特种板纸生产线、年产4万吨两条高档彩卡纸生产线及配套设施。</t>
  </si>
  <si>
    <t>广西雄富纸业有限公司</t>
  </si>
  <si>
    <t>来宾众鑫环保科技有限公司年产5万吨甘蔗渣可降解环保餐具项目（一期）</t>
  </si>
  <si>
    <t>2203-451309-04-01-981539</t>
  </si>
  <si>
    <t>建设混凝土厂房和钢架结构堆场等，以及建设锅炉房、锅炉设备、制浆设备等其他所有生产设备。</t>
  </si>
  <si>
    <t>来宾众鑫环保科技有限公司</t>
  </si>
  <si>
    <t>忻城县博美奥齐石材有限公司忻城县博美奥齐机械设备制造项目</t>
  </si>
  <si>
    <t>2106-451321-04-01-879527</t>
  </si>
  <si>
    <t>建设厂房、研发中心、展示中心、综合办公及辅助用房等。</t>
  </si>
  <si>
    <t>忻城县博美奥齐石材有限公司</t>
  </si>
  <si>
    <t>崇左市人民政府</t>
  </si>
  <si>
    <t>扶绥县交通投资有限责任公司扶绥县东西线（吴隆高速空港出入口至南友高速渠黎出入口）道路景观提升工程</t>
  </si>
  <si>
    <t>2111-451421-04-01-135954</t>
  </si>
  <si>
    <t>总长度约37公里，建设绿化、景观提升工程、进行景观设计、路灯更换、路面白改黑提升改造、部分路段改扩建。</t>
  </si>
  <si>
    <t>扶绥县交通投资有限责任公司</t>
  </si>
  <si>
    <t>广西田新高速公路有限公司巴马-凭祥高速公路天等南连接线（百龙至返乡创业园）道路工程</t>
  </si>
  <si>
    <t>2206-451400-04-01-876352</t>
  </si>
  <si>
    <t>路线全长4.74千米，路基宽度25.5米，双向四车道，一级公路，设计时速80千米/小时，沥青混凝土路面。</t>
  </si>
  <si>
    <t>广西田新高速公路有限公司</t>
  </si>
  <si>
    <t>凭祥市祥盛资产经营投资有限责任公司中国-东盟（凭祥）文化交流合作中心项目</t>
  </si>
  <si>
    <t>2020-451481-47-01-049977</t>
  </si>
  <si>
    <t>总建筑面积约5.9万平方米，建设教学综合楼、专家楼、图书馆、风雨球馆等服务设施工程。</t>
  </si>
  <si>
    <t>凭祥市祥盛资产经营投资有限责任公司</t>
  </si>
  <si>
    <t>中能建崇左开发投资有限公司中国能建广西崇左市2000MW风光储一体化项目中原集中储能站项目</t>
  </si>
  <si>
    <t>2203-450000-04-01-705358</t>
  </si>
  <si>
    <t>建设规模为115兆瓦/230兆瓦时，配套设置26个4.47兆瓦/8.95兆瓦时储能单元。</t>
  </si>
  <si>
    <t>中能建崇左开发投资有限公司</t>
  </si>
  <si>
    <t>广西北投农产品投资开发有限公司广西凭祥综合保税区二期智能公路港配套厂房仓库项目</t>
  </si>
  <si>
    <t>2018-451481-59-03-015152</t>
  </si>
  <si>
    <t>总建筑面积4.4万平方米，建设集拼监管仓、集货仓库。</t>
  </si>
  <si>
    <t>广西北投农产品投资开发有限公司</t>
  </si>
  <si>
    <t>广西华昊庖丁硒牛食品开发有限公司华昊牧业集团肉牛自动化精深加工项目</t>
  </si>
  <si>
    <t>2204-451403-04-01-542526</t>
  </si>
  <si>
    <t>建设面积9万平方米。主要建设综合办公楼、屠宰加工车间、肉类食品精深加工车间、冷库、污水处理场、消防、生产水池等。</t>
  </si>
  <si>
    <t>广西华昊庖丁硒牛食品开发有限公司</t>
  </si>
  <si>
    <t>广西空港投资开发有限责任公司中国-东盟南宁空港扶绥经济区仓储物流中心（一期）项目</t>
  </si>
  <si>
    <t>2020-451421-59-01-024491</t>
  </si>
  <si>
    <t>总建筑面积约10万平方米，建设物流仓库、服务楼等配套设施。</t>
  </si>
  <si>
    <t>广西空港投资开发有限责任公司</t>
  </si>
  <si>
    <t>广西生科健康产业投资有限公司崇左市生命科学与大健康创新中心项目</t>
  </si>
  <si>
    <t>2109-451403-04-05-988495</t>
  </si>
  <si>
    <t>总建筑面积1.4万平方米，建设生命科学与健康研究院、诊疗中心、生物安全实验室、生物样本库等7个项目。</t>
  </si>
  <si>
    <t>广西生科健康产业投资有限公司</t>
  </si>
  <si>
    <t>宁明县弘丰农业发展投资有限责任公司宁明县南方肉牛活禽交易市场建设项目</t>
  </si>
  <si>
    <t>2018-451422-01-01-003142</t>
  </si>
  <si>
    <t>总建筑面积4.3万平方米，建设畜禽交易大棚、地磅房、办公管理用房、 检验检疫站、屠宰车间、商业服务用房、垃圾处理站、污水处理厂等配套设施。</t>
  </si>
  <si>
    <t>宁明县弘丰农业发展投资有限责任公司</t>
  </si>
  <si>
    <t>书香门地（广西）新材料科技有限公司中国木业生态城项目一期</t>
  </si>
  <si>
    <t>2020-451403-20-03-041343</t>
  </si>
  <si>
    <t>建设年产600万平方米实木复合美学地板含地板基材生产厂房、仓库以及配套建筑与生产线购置、安装。</t>
  </si>
  <si>
    <t>书香门地（广西）新材料科技有限公司</t>
  </si>
  <si>
    <t>中能建崇左开发投资有限公司中能建崇左2×660MW电厂工程</t>
  </si>
  <si>
    <t>2201-450000-04-01-819519</t>
  </si>
  <si>
    <t>建设规模为2×660兆瓦超超临界燃煤发电机组，同步建设烟气脱硫、脱硝装置。</t>
  </si>
  <si>
    <t>扶绥县人民医院扶绥县人民医院创三甲医院内科医教楼功能提升项目</t>
  </si>
  <si>
    <t>2202-451421-04-01-135205</t>
  </si>
  <si>
    <t>提升改造面积30484平方米，提升内容包括重症医学科、介入诊疗科、内镜、高压氧舱、血液透析、康复、消毒供应、医学模拟、核医学等特殊专科建设及数字化医院智能工程、电气工程等。</t>
  </si>
  <si>
    <t>扶绥县人民医院</t>
  </si>
  <si>
    <t>龙州县工业集中区管理委员会龙州县工业区污水处理厂及配套管网工程项目</t>
  </si>
  <si>
    <t>2019-451423-46-01-043683</t>
  </si>
  <si>
    <t>新建污水处理厂一座及配套污水收集管网。</t>
  </si>
  <si>
    <t>龙州县工业集中区管理委员会</t>
  </si>
</sst>
</file>

<file path=xl/styles.xml><?xml version="1.0" encoding="utf-8"?>
<styleSheet xmlns="http://schemas.openxmlformats.org/spreadsheetml/2006/main">
  <numFmts count="8">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General&quot;项&quot;"/>
    <numFmt numFmtId="177" formatCode="0_ "/>
    <numFmt numFmtId="178" formatCode="&quot;由2021年&quot;@&quot;结&quot;&quot;转&quot;"/>
    <numFmt numFmtId="179" formatCode="0.00_ "/>
  </numFmts>
  <fonts count="38">
    <font>
      <sz val="12"/>
      <name val="宋体"/>
      <charset val="134"/>
    </font>
    <font>
      <sz val="11"/>
      <color theme="1"/>
      <name val="宋体"/>
      <charset val="134"/>
      <scheme val="minor"/>
    </font>
    <font>
      <b/>
      <sz val="11"/>
      <color theme="1"/>
      <name val="宋体"/>
      <charset val="134"/>
      <scheme val="minor"/>
    </font>
    <font>
      <sz val="12"/>
      <color theme="1"/>
      <name val="宋体"/>
      <charset val="134"/>
    </font>
    <font>
      <sz val="11"/>
      <color theme="1"/>
      <name val="宋体"/>
      <charset val="134"/>
    </font>
    <font>
      <sz val="18"/>
      <color theme="1"/>
      <name val="宋体"/>
      <charset val="134"/>
      <scheme val="minor"/>
    </font>
    <font>
      <sz val="10"/>
      <color theme="1"/>
      <name val="宋体"/>
      <charset val="134"/>
      <scheme val="minor"/>
    </font>
    <font>
      <sz val="16"/>
      <color theme="1"/>
      <name val="黑体"/>
      <charset val="134"/>
    </font>
    <font>
      <sz val="14"/>
      <color theme="1"/>
      <name val="宋体"/>
      <charset val="134"/>
    </font>
    <font>
      <sz val="20"/>
      <color theme="1"/>
      <name val="方正小标宋简体"/>
      <charset val="134"/>
    </font>
    <font>
      <sz val="20"/>
      <color theme="1"/>
      <name val="宋体"/>
      <charset val="134"/>
      <scheme val="minor"/>
    </font>
    <font>
      <sz val="11"/>
      <color theme="1"/>
      <name val="方正书宋简体"/>
      <charset val="134"/>
    </font>
    <font>
      <b/>
      <sz val="11"/>
      <color theme="1"/>
      <name val="方正书宋简体"/>
      <charset val="134"/>
    </font>
    <font>
      <sz val="11"/>
      <name val="方正书宋简体"/>
      <charset val="134"/>
    </font>
    <font>
      <sz val="11"/>
      <name val="方正书宋简体"/>
      <charset val="0"/>
    </font>
    <font>
      <b/>
      <sz val="10"/>
      <color theme="1"/>
      <name val="宋体"/>
      <charset val="134"/>
      <scheme val="minor"/>
    </font>
    <font>
      <sz val="10"/>
      <color theme="1"/>
      <name val="宋体"/>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sz val="11"/>
      <color indexed="8"/>
      <name val="宋体"/>
      <charset val="134"/>
    </font>
    <font>
      <sz val="11"/>
      <color indexed="8"/>
      <name val="宋体"/>
      <charset val="134"/>
      <scheme val="minor"/>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5">
    <xf numFmtId="0" fontId="0" fillId="0" borderId="0">
      <alignment vertical="center"/>
    </xf>
    <xf numFmtId="42" fontId="1" fillId="0" borderId="0" applyFont="0" applyFill="0" applyBorder="0" applyAlignment="0" applyProtection="0">
      <alignment vertical="center"/>
    </xf>
    <xf numFmtId="0" fontId="20" fillId="18" borderId="0" applyNumberFormat="0" applyBorder="0" applyAlignment="0" applyProtection="0">
      <alignment vertical="center"/>
    </xf>
    <xf numFmtId="0" fontId="31" fillId="23" borderId="6"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0" fillId="12" borderId="0" applyNumberFormat="0" applyBorder="0" applyAlignment="0" applyProtection="0">
      <alignment vertical="center"/>
    </xf>
    <xf numFmtId="0" fontId="23" fillId="8" borderId="0" applyNumberFormat="0" applyBorder="0" applyAlignment="0" applyProtection="0">
      <alignment vertical="center"/>
    </xf>
    <xf numFmtId="43" fontId="1" fillId="0" borderId="0" applyFont="0" applyFill="0" applyBorder="0" applyAlignment="0" applyProtection="0">
      <alignment vertical="center"/>
    </xf>
    <xf numFmtId="0" fontId="17" fillId="15" borderId="0" applyNumberFormat="0" applyBorder="0" applyAlignment="0" applyProtection="0">
      <alignment vertical="center"/>
    </xf>
    <xf numFmtId="0" fontId="35" fillId="0" borderId="0" applyNumberFormat="0" applyFill="0" applyBorder="0" applyAlignment="0" applyProtection="0">
      <alignment vertical="center"/>
    </xf>
    <xf numFmtId="9"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1" fillId="0" borderId="0">
      <alignment vertical="center"/>
    </xf>
    <xf numFmtId="0" fontId="1" fillId="22" borderId="7" applyNumberFormat="0" applyFont="0" applyAlignment="0" applyProtection="0">
      <alignment vertical="center"/>
    </xf>
    <xf numFmtId="0" fontId="17" fillId="21"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5" applyNumberFormat="0" applyFill="0" applyAlignment="0" applyProtection="0">
      <alignment vertical="center"/>
    </xf>
    <xf numFmtId="0" fontId="0" fillId="0" borderId="0"/>
    <xf numFmtId="0" fontId="33" fillId="0" borderId="5" applyNumberFormat="0" applyFill="0" applyAlignment="0" applyProtection="0">
      <alignment vertical="center"/>
    </xf>
    <xf numFmtId="0" fontId="17" fillId="14" borderId="0" applyNumberFormat="0" applyBorder="0" applyAlignment="0" applyProtection="0">
      <alignment vertical="center"/>
    </xf>
    <xf numFmtId="0" fontId="21" fillId="0" borderId="9" applyNumberFormat="0" applyFill="0" applyAlignment="0" applyProtection="0">
      <alignment vertical="center"/>
    </xf>
    <xf numFmtId="0" fontId="17" fillId="20" borderId="0" applyNumberFormat="0" applyBorder="0" applyAlignment="0" applyProtection="0">
      <alignment vertical="center"/>
    </xf>
    <xf numFmtId="0" fontId="18" fillId="5" borderId="2" applyNumberFormat="0" applyAlignment="0" applyProtection="0">
      <alignment vertical="center"/>
    </xf>
    <xf numFmtId="0" fontId="28" fillId="5" borderId="6" applyNumberFormat="0" applyAlignment="0" applyProtection="0">
      <alignment vertical="center"/>
    </xf>
    <xf numFmtId="0" fontId="24" fillId="11" borderId="3" applyNumberFormat="0" applyAlignment="0" applyProtection="0">
      <alignment vertical="center"/>
    </xf>
    <xf numFmtId="0" fontId="20" fillId="29" borderId="0" applyNumberFormat="0" applyBorder="0" applyAlignment="0" applyProtection="0">
      <alignment vertical="center"/>
    </xf>
    <xf numFmtId="0" fontId="17" fillId="25" borderId="0" applyNumberFormat="0" applyBorder="0" applyAlignment="0" applyProtection="0">
      <alignment vertical="center"/>
    </xf>
    <xf numFmtId="0" fontId="26" fillId="0" borderId="4" applyNumberFormat="0" applyFill="0" applyAlignment="0" applyProtection="0">
      <alignment vertical="center"/>
    </xf>
    <xf numFmtId="0" fontId="32" fillId="0" borderId="8" applyNumberFormat="0" applyFill="0" applyAlignment="0" applyProtection="0">
      <alignment vertical="center"/>
    </xf>
    <xf numFmtId="0" fontId="34" fillId="28" borderId="0" applyNumberFormat="0" applyBorder="0" applyAlignment="0" applyProtection="0">
      <alignment vertical="center"/>
    </xf>
    <xf numFmtId="0" fontId="30" fillId="19" borderId="0" applyNumberFormat="0" applyBorder="0" applyAlignment="0" applyProtection="0">
      <alignment vertical="center"/>
    </xf>
    <xf numFmtId="0" fontId="20" fillId="17" borderId="0" applyNumberFormat="0" applyBorder="0" applyAlignment="0" applyProtection="0">
      <alignment vertical="center"/>
    </xf>
    <xf numFmtId="0" fontId="17" fillId="4" borderId="0" applyNumberFormat="0" applyBorder="0" applyAlignment="0" applyProtection="0">
      <alignment vertical="center"/>
    </xf>
    <xf numFmtId="0" fontId="20" fillId="16" borderId="0" applyNumberFormat="0" applyBorder="0" applyAlignment="0" applyProtection="0">
      <alignment vertical="center"/>
    </xf>
    <xf numFmtId="0" fontId="20" fillId="10" borderId="0" applyNumberFormat="0" applyBorder="0" applyAlignment="0" applyProtection="0">
      <alignment vertical="center"/>
    </xf>
    <xf numFmtId="0" fontId="20" fillId="27" borderId="0" applyNumberFormat="0" applyBorder="0" applyAlignment="0" applyProtection="0">
      <alignment vertical="center"/>
    </xf>
    <xf numFmtId="0" fontId="20" fillId="7" borderId="0" applyNumberFormat="0" applyBorder="0" applyAlignment="0" applyProtection="0">
      <alignment vertical="center"/>
    </xf>
    <xf numFmtId="0" fontId="17" fillId="3" borderId="0" applyNumberFormat="0" applyBorder="0" applyAlignment="0" applyProtection="0">
      <alignment vertical="center"/>
    </xf>
    <xf numFmtId="0" fontId="0" fillId="0" borderId="0"/>
    <xf numFmtId="0" fontId="17" fillId="24" borderId="0" applyNumberFormat="0" applyBorder="0" applyAlignment="0" applyProtection="0">
      <alignment vertical="center"/>
    </xf>
    <xf numFmtId="0" fontId="20" fillId="26" borderId="0" applyNumberFormat="0" applyBorder="0" applyAlignment="0" applyProtection="0">
      <alignment vertical="center"/>
    </xf>
    <xf numFmtId="0" fontId="20" fillId="6" borderId="0" applyNumberFormat="0" applyBorder="0" applyAlignment="0" applyProtection="0">
      <alignment vertical="center"/>
    </xf>
    <xf numFmtId="0" fontId="17" fillId="2" borderId="0" applyNumberFormat="0" applyBorder="0" applyAlignment="0" applyProtection="0">
      <alignment vertical="center"/>
    </xf>
    <xf numFmtId="0" fontId="20" fillId="9" borderId="0" applyNumberFormat="0" applyBorder="0" applyAlignment="0" applyProtection="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36" fillId="0" borderId="0">
      <alignment vertical="center"/>
    </xf>
    <xf numFmtId="0" fontId="37" fillId="0" borderId="0">
      <alignment vertical="center"/>
    </xf>
  </cellStyleXfs>
  <cellXfs count="5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lignment vertical="center"/>
    </xf>
    <xf numFmtId="0" fontId="2" fillId="0" borderId="0" xfId="0" applyFont="1" applyFill="1" applyAlignment="1">
      <alignment horizontal="center" vertical="center" wrapText="1"/>
    </xf>
    <xf numFmtId="0" fontId="4" fillId="0" borderId="0" xfId="0" applyFont="1" applyFill="1" applyBorder="1" applyAlignment="1">
      <alignment horizontal="center" vertical="center"/>
    </xf>
    <xf numFmtId="0" fontId="1"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Alignment="1">
      <alignment horizontal="center" vertical="center"/>
    </xf>
    <xf numFmtId="177" fontId="1" fillId="0" borderId="0" xfId="0" applyNumberFormat="1" applyFont="1" applyFill="1" applyBorder="1" applyAlignment="1">
      <alignment horizontal="center" vertical="center"/>
    </xf>
    <xf numFmtId="0" fontId="5"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7" fillId="0" borderId="0" xfId="0" applyFont="1" applyFill="1" applyAlignment="1">
      <alignment horizontal="lef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177" fontId="8" fillId="0" borderId="0" xfId="0" applyNumberFormat="1" applyFont="1" applyFill="1" applyBorder="1" applyAlignment="1">
      <alignment horizontal="center" vertical="center"/>
    </xf>
    <xf numFmtId="0" fontId="8" fillId="0" borderId="0" xfId="0" applyFont="1" applyFill="1" applyBorder="1" applyAlignment="1">
      <alignment horizontal="left" vertical="center" wrapText="1"/>
    </xf>
    <xf numFmtId="0" fontId="9" fillId="0" borderId="0" xfId="0" applyFont="1" applyFill="1" applyAlignment="1">
      <alignment horizontal="center" vertical="center"/>
    </xf>
    <xf numFmtId="0" fontId="9" fillId="0" borderId="0" xfId="0" applyFont="1" applyFill="1" applyAlignment="1">
      <alignment horizontal="left" vertical="center"/>
    </xf>
    <xf numFmtId="0" fontId="10" fillId="0" borderId="0" xfId="0" applyFont="1" applyFill="1" applyAlignment="1">
      <alignment horizontal="center" vertical="center"/>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11" fillId="0" borderId="0" xfId="0" applyFont="1" applyFill="1" applyAlignment="1">
      <alignment horizontal="center" vertical="center"/>
    </xf>
    <xf numFmtId="177" fontId="11" fillId="0" borderId="0" xfId="0" applyNumberFormat="1" applyFont="1" applyFill="1" applyBorder="1" applyAlignment="1">
      <alignment horizontal="center" vertical="center"/>
    </xf>
    <xf numFmtId="0" fontId="11" fillId="0" borderId="0" xfId="0" applyFont="1" applyFill="1" applyAlignment="1">
      <alignment horizontal="right" vertical="center"/>
    </xf>
    <xf numFmtId="0" fontId="12" fillId="0" borderId="1" xfId="0"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176" fontId="1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177"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lignment horizontal="left" vertical="center" wrapText="1"/>
    </xf>
    <xf numFmtId="176"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center" vertical="center" wrapText="1"/>
    </xf>
    <xf numFmtId="0" fontId="13" fillId="0" borderId="1" xfId="0" applyFont="1" applyFill="1" applyBorder="1" applyAlignment="1">
      <alignment horizontal="left" vertical="center" wrapText="1"/>
    </xf>
    <xf numFmtId="176" fontId="13" fillId="0" borderId="1" xfId="0" applyNumberFormat="1" applyFont="1" applyFill="1" applyBorder="1" applyAlignment="1">
      <alignment horizontal="center" vertical="center" wrapText="1"/>
    </xf>
    <xf numFmtId="177" fontId="14" fillId="0" borderId="1" xfId="5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15" fillId="0" borderId="0" xfId="0" applyFont="1" applyFill="1" applyBorder="1" applyAlignment="1">
      <alignment horizontal="left" vertical="center" wrapText="1"/>
    </xf>
    <xf numFmtId="0" fontId="2" fillId="0" borderId="0" xfId="0" applyFont="1" applyFill="1" applyBorder="1" applyAlignment="1">
      <alignment vertical="center"/>
    </xf>
    <xf numFmtId="0" fontId="11" fillId="0" borderId="1"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178" fontId="11"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179" fontId="13" fillId="0" borderId="1" xfId="0" applyNumberFormat="1" applyFont="1" applyFill="1" applyBorder="1" applyAlignment="1">
      <alignment horizontal="left" vertical="center" wrapText="1"/>
    </xf>
    <xf numFmtId="0" fontId="16" fillId="0" borderId="0"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3" fillId="0" borderId="0" xfId="0" applyFont="1" applyFill="1" applyAlignment="1">
      <alignment horizontal="center"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0,0_x000d__x000a_NA_x000d__x000a_"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10 10 2 2 3"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0,0&#13;&#10;NA&#13;&#10;" xfId="50"/>
    <cellStyle name="40% - 强调文字颜色 6" xfId="51" builtinId="51"/>
    <cellStyle name="60% - 强调文字颜色 6" xfId="52" builtinId="52"/>
    <cellStyle name="Normal" xfId="53"/>
    <cellStyle name="常规 2" xfId="54"/>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V351"/>
  <sheetViews>
    <sheetView tabSelected="1" view="pageBreakPreview" zoomScale="70" zoomScaleNormal="70" zoomScaleSheetLayoutView="70" workbookViewId="0">
      <pane ySplit="4" topLeftCell="A288" activePane="bottomLeft" state="frozen"/>
      <selection/>
      <selection pane="bottomLeft" activeCell="H290" sqref="H290"/>
    </sheetView>
  </sheetViews>
  <sheetFormatPr defaultColWidth="9" defaultRowHeight="22.5"/>
  <cols>
    <col min="1" max="1" width="4.5" style="10" customWidth="1"/>
    <col min="2" max="2" width="15.7083333333333" style="11" customWidth="1"/>
    <col min="3" max="3" width="12.2083333333333" style="10" customWidth="1"/>
    <col min="4" max="4" width="10.1166666666667" style="12" customWidth="1"/>
    <col min="5" max="5" width="26.4666666666667" style="11" customWidth="1"/>
    <col min="6" max="6" width="12.375" style="13" customWidth="1"/>
    <col min="7" max="7" width="9.99166666666667" style="11" customWidth="1"/>
    <col min="8" max="8" width="8.23333333333333" style="14" customWidth="1"/>
    <col min="9" max="9" width="9.83333333333333" style="14" customWidth="1"/>
    <col min="10" max="10" width="14.1583333333333" style="15" customWidth="1"/>
    <col min="11" max="11" width="14.4" style="1" customWidth="1"/>
    <col min="12" max="230" width="9" style="1"/>
    <col min="231" max="16384" width="9" style="4"/>
  </cols>
  <sheetData>
    <row r="1" s="1" customFormat="1" ht="29" customHeight="1" spans="1:10">
      <c r="A1" s="16"/>
      <c r="B1" s="16"/>
      <c r="C1" s="17"/>
      <c r="D1" s="12"/>
      <c r="E1" s="18"/>
      <c r="F1" s="19"/>
      <c r="G1" s="18"/>
      <c r="H1" s="20"/>
      <c r="I1" s="20"/>
      <c r="J1" s="15"/>
    </row>
    <row r="2" s="1" customFormat="1" ht="56.15" customHeight="1" spans="1:10">
      <c r="A2" s="21" t="s">
        <v>0</v>
      </c>
      <c r="B2" s="22"/>
      <c r="C2" s="21"/>
      <c r="D2" s="23"/>
      <c r="E2" s="22"/>
      <c r="F2" s="21"/>
      <c r="G2" s="22"/>
      <c r="H2" s="22"/>
      <c r="I2" s="22"/>
      <c r="J2" s="15"/>
    </row>
    <row r="3" s="1" customFormat="1" ht="20" customHeight="1" spans="1:10">
      <c r="A3" s="24"/>
      <c r="B3" s="25"/>
      <c r="C3" s="24"/>
      <c r="D3" s="26"/>
      <c r="E3" s="25"/>
      <c r="F3" s="27"/>
      <c r="G3" s="28" t="s">
        <v>1</v>
      </c>
      <c r="H3" s="28"/>
      <c r="I3" s="28"/>
      <c r="J3" s="15"/>
    </row>
    <row r="4" s="2" customFormat="1" ht="33" customHeight="1" spans="1:11">
      <c r="A4" s="29" t="s">
        <v>2</v>
      </c>
      <c r="B4" s="29" t="s">
        <v>3</v>
      </c>
      <c r="C4" s="29" t="s">
        <v>4</v>
      </c>
      <c r="D4" s="29" t="s">
        <v>5</v>
      </c>
      <c r="E4" s="29" t="s">
        <v>6</v>
      </c>
      <c r="F4" s="30" t="s">
        <v>7</v>
      </c>
      <c r="G4" s="29" t="s">
        <v>8</v>
      </c>
      <c r="H4" s="29" t="s">
        <v>9</v>
      </c>
      <c r="I4" s="29" t="s">
        <v>10</v>
      </c>
      <c r="J4" s="49"/>
      <c r="K4" s="3"/>
    </row>
    <row r="5" s="3" customFormat="1" ht="30" customHeight="1" spans="1:230">
      <c r="A5" s="29" t="s">
        <v>11</v>
      </c>
      <c r="B5" s="31"/>
      <c r="C5" s="32">
        <f>C6+C11+C26+C28+C31+C35+C39+C64+C94+C122+C152+C167+C183+C212+C232+C248+C272+C285+C302+C317+C33+C37</f>
        <v>303</v>
      </c>
      <c r="D5" s="33"/>
      <c r="E5" s="31"/>
      <c r="F5" s="30">
        <f>F6+F11+F26+F28+F31+F35+F39+F64+F94+F122+F152+F167+F183+F212+F232+F248+F272+F285+F302+F317+F33+F37</f>
        <v>47509172.8228</v>
      </c>
      <c r="G5" s="34"/>
      <c r="H5" s="34"/>
      <c r="I5" s="34"/>
      <c r="J5" s="49"/>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row>
    <row r="6" s="3" customFormat="1" ht="30" customHeight="1" spans="1:230">
      <c r="A6" s="29" t="s">
        <v>12</v>
      </c>
      <c r="B6" s="31"/>
      <c r="C6" s="32">
        <f>COUNTA(A7:A10)</f>
        <v>4</v>
      </c>
      <c r="D6" s="33"/>
      <c r="E6" s="31"/>
      <c r="F6" s="30">
        <f>SUM(F7:F10)</f>
        <v>372018.35</v>
      </c>
      <c r="G6" s="34"/>
      <c r="H6" s="34"/>
      <c r="I6" s="34"/>
      <c r="J6" s="49"/>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50"/>
      <c r="GD6" s="50"/>
      <c r="GE6" s="50"/>
      <c r="GF6" s="50"/>
      <c r="GG6" s="50"/>
      <c r="GH6" s="50"/>
      <c r="GI6" s="50"/>
      <c r="GJ6" s="50"/>
      <c r="GK6" s="50"/>
      <c r="GL6" s="50"/>
      <c r="GM6" s="50"/>
      <c r="GN6" s="50"/>
      <c r="GO6" s="50"/>
      <c r="GP6" s="50"/>
      <c r="GQ6" s="50"/>
      <c r="GR6" s="50"/>
      <c r="GS6" s="50"/>
      <c r="GT6" s="50"/>
      <c r="GU6" s="50"/>
      <c r="GV6" s="50"/>
      <c r="GW6" s="50"/>
      <c r="GX6" s="50"/>
      <c r="GY6" s="50"/>
      <c r="GZ6" s="50"/>
      <c r="HA6" s="50"/>
      <c r="HB6" s="50"/>
      <c r="HC6" s="50"/>
      <c r="HD6" s="50"/>
      <c r="HE6" s="50"/>
      <c r="HF6" s="50"/>
      <c r="HG6" s="50"/>
      <c r="HH6" s="50"/>
      <c r="HI6" s="50"/>
      <c r="HJ6" s="50"/>
      <c r="HK6" s="50"/>
      <c r="HL6" s="50"/>
      <c r="HM6" s="50"/>
      <c r="HN6" s="50"/>
      <c r="HO6" s="50"/>
      <c r="HP6" s="50"/>
      <c r="HQ6" s="50"/>
      <c r="HR6" s="50"/>
      <c r="HS6" s="50"/>
      <c r="HT6" s="50"/>
      <c r="HU6" s="50"/>
      <c r="HV6" s="50"/>
    </row>
    <row r="7" s="3" customFormat="1" ht="67.5" spans="1:230">
      <c r="A7" s="35">
        <f>SUBTOTAL(103,$E7:E$7)*1</f>
        <v>1</v>
      </c>
      <c r="B7" s="34" t="s">
        <v>13</v>
      </c>
      <c r="C7" s="36" t="s">
        <v>14</v>
      </c>
      <c r="D7" s="33" t="s">
        <v>15</v>
      </c>
      <c r="E7" s="34" t="s">
        <v>16</v>
      </c>
      <c r="F7" s="37">
        <v>15569.4</v>
      </c>
      <c r="G7" s="34" t="s">
        <v>17</v>
      </c>
      <c r="H7" s="34" t="s">
        <v>12</v>
      </c>
      <c r="I7" s="34"/>
      <c r="J7" s="49"/>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row>
    <row r="8" s="3" customFormat="1" ht="54" spans="1:230">
      <c r="A8" s="35">
        <f>SUBTOTAL(103,$E$7:E8)*1</f>
        <v>2</v>
      </c>
      <c r="B8" s="38" t="s">
        <v>18</v>
      </c>
      <c r="C8" s="39" t="s">
        <v>19</v>
      </c>
      <c r="D8" s="33" t="s">
        <v>15</v>
      </c>
      <c r="E8" s="38" t="s">
        <v>20</v>
      </c>
      <c r="F8" s="40">
        <v>293761.15</v>
      </c>
      <c r="G8" s="38" t="s">
        <v>21</v>
      </c>
      <c r="H8" s="38" t="s">
        <v>12</v>
      </c>
      <c r="I8" s="51"/>
      <c r="J8" s="52"/>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row>
    <row r="9" s="3" customFormat="1" ht="42" customHeight="1" spans="1:230">
      <c r="A9" s="35">
        <f>SUBTOTAL(103,$E$7:E9)*1</f>
        <v>3</v>
      </c>
      <c r="B9" s="38" t="s">
        <v>22</v>
      </c>
      <c r="C9" s="39" t="s">
        <v>23</v>
      </c>
      <c r="D9" s="33" t="s">
        <v>15</v>
      </c>
      <c r="E9" s="38" t="s">
        <v>24</v>
      </c>
      <c r="F9" s="40">
        <v>37022.38</v>
      </c>
      <c r="G9" s="38" t="s">
        <v>25</v>
      </c>
      <c r="H9" s="38" t="s">
        <v>12</v>
      </c>
      <c r="I9" s="51"/>
      <c r="J9" s="52"/>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c r="EV9" s="50"/>
      <c r="EW9" s="50"/>
      <c r="EX9" s="50"/>
      <c r="EY9" s="50"/>
      <c r="EZ9" s="50"/>
      <c r="FA9" s="50"/>
      <c r="FB9" s="50"/>
      <c r="FC9" s="50"/>
      <c r="FD9" s="50"/>
      <c r="FE9" s="50"/>
      <c r="FF9" s="50"/>
      <c r="FG9" s="50"/>
      <c r="FH9" s="50"/>
      <c r="FI9" s="50"/>
      <c r="FJ9" s="50"/>
      <c r="FK9" s="50"/>
      <c r="FL9" s="50"/>
      <c r="FM9" s="50"/>
      <c r="FN9" s="50"/>
      <c r="FO9" s="50"/>
      <c r="FP9" s="50"/>
      <c r="FQ9" s="50"/>
      <c r="FR9" s="50"/>
      <c r="FS9" s="50"/>
      <c r="FT9" s="50"/>
      <c r="FU9" s="50"/>
      <c r="FV9" s="50"/>
      <c r="FW9" s="50"/>
      <c r="FX9" s="50"/>
      <c r="FY9" s="50"/>
      <c r="FZ9" s="50"/>
      <c r="GA9" s="50"/>
      <c r="GB9" s="50"/>
      <c r="GC9" s="50"/>
      <c r="GD9" s="50"/>
      <c r="GE9" s="50"/>
      <c r="GF9" s="50"/>
      <c r="GG9" s="50"/>
      <c r="GH9" s="50"/>
      <c r="GI9" s="50"/>
      <c r="GJ9" s="50"/>
      <c r="GK9" s="50"/>
      <c r="GL9" s="50"/>
      <c r="GM9" s="50"/>
      <c r="GN9" s="50"/>
      <c r="GO9" s="50"/>
      <c r="GP9" s="50"/>
      <c r="GQ9" s="50"/>
      <c r="GR9" s="50"/>
      <c r="GS9" s="50"/>
      <c r="GT9" s="50"/>
      <c r="GU9" s="50"/>
      <c r="GV9" s="50"/>
      <c r="GW9" s="50"/>
      <c r="GX9" s="50"/>
      <c r="GY9" s="50"/>
      <c r="GZ9" s="50"/>
      <c r="HA9" s="50"/>
      <c r="HB9" s="50"/>
      <c r="HC9" s="50"/>
      <c r="HD9" s="50"/>
      <c r="HE9" s="50"/>
      <c r="HF9" s="50"/>
      <c r="HG9" s="50"/>
      <c r="HH9" s="50"/>
      <c r="HI9" s="50"/>
      <c r="HJ9" s="50"/>
      <c r="HK9" s="50"/>
      <c r="HL9" s="50"/>
      <c r="HM9" s="50"/>
      <c r="HN9" s="50"/>
      <c r="HO9" s="50"/>
      <c r="HP9" s="50"/>
      <c r="HQ9" s="50"/>
      <c r="HR9" s="50"/>
      <c r="HS9" s="50"/>
      <c r="HT9" s="50"/>
      <c r="HU9" s="50"/>
      <c r="HV9" s="50"/>
    </row>
    <row r="10" s="3" customFormat="1" ht="56" customHeight="1" spans="1:230">
      <c r="A10" s="35">
        <f>SUBTOTAL(103,$E$7:E10)*1</f>
        <v>4</v>
      </c>
      <c r="B10" s="38" t="s">
        <v>26</v>
      </c>
      <c r="C10" s="39" t="s">
        <v>27</v>
      </c>
      <c r="D10" s="33" t="s">
        <v>15</v>
      </c>
      <c r="E10" s="38" t="s">
        <v>28</v>
      </c>
      <c r="F10" s="40">
        <v>25665.42</v>
      </c>
      <c r="G10" s="38" t="s">
        <v>25</v>
      </c>
      <c r="H10" s="38" t="s">
        <v>12</v>
      </c>
      <c r="I10" s="51"/>
      <c r="J10" s="52"/>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c r="HT10" s="50"/>
      <c r="HU10" s="50"/>
      <c r="HV10" s="50"/>
    </row>
    <row r="11" s="4" customFormat="1" ht="30" customHeight="1" spans="1:230">
      <c r="A11" s="29" t="s">
        <v>29</v>
      </c>
      <c r="B11" s="31"/>
      <c r="C11" s="32">
        <f>COUNTA(A12:A25)</f>
        <v>14</v>
      </c>
      <c r="D11" s="33"/>
      <c r="E11" s="31"/>
      <c r="F11" s="30">
        <f>SUM(F12:F25)</f>
        <v>10575362.2828</v>
      </c>
      <c r="G11" s="34"/>
      <c r="H11" s="34"/>
      <c r="I11" s="53"/>
      <c r="J11" s="15"/>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row>
    <row r="12" s="4" customFormat="1" ht="67.5" spans="1:230">
      <c r="A12" s="35">
        <f>SUBTOTAL(103,$E$7:E12)*1</f>
        <v>5</v>
      </c>
      <c r="B12" s="34" t="s">
        <v>30</v>
      </c>
      <c r="C12" s="36" t="s">
        <v>31</v>
      </c>
      <c r="D12" s="33" t="s">
        <v>32</v>
      </c>
      <c r="E12" s="34" t="s">
        <v>33</v>
      </c>
      <c r="F12" s="37">
        <v>1275501</v>
      </c>
      <c r="G12" s="34" t="s">
        <v>34</v>
      </c>
      <c r="H12" s="34" t="s">
        <v>29</v>
      </c>
      <c r="I12" s="54"/>
      <c r="J12" s="15"/>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row>
    <row r="13" s="3" customFormat="1" ht="40.5" spans="1:230">
      <c r="A13" s="35">
        <f>SUBTOTAL(103,$E$7:E13)*1</f>
        <v>6</v>
      </c>
      <c r="B13" s="34" t="s">
        <v>35</v>
      </c>
      <c r="C13" s="36" t="s">
        <v>36</v>
      </c>
      <c r="D13" s="33" t="s">
        <v>32</v>
      </c>
      <c r="E13" s="34" t="s">
        <v>37</v>
      </c>
      <c r="F13" s="37">
        <v>1190000</v>
      </c>
      <c r="G13" s="41" t="s">
        <v>38</v>
      </c>
      <c r="H13" s="34" t="s">
        <v>29</v>
      </c>
      <c r="I13" s="51"/>
      <c r="J13" s="49"/>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c r="ET13" s="50"/>
      <c r="EU13" s="50"/>
      <c r="EV13" s="50"/>
      <c r="EW13" s="50"/>
      <c r="EX13" s="50"/>
      <c r="EY13" s="50"/>
      <c r="EZ13" s="50"/>
      <c r="FA13" s="50"/>
      <c r="FB13" s="50"/>
      <c r="FC13" s="50"/>
      <c r="FD13" s="50"/>
      <c r="FE13" s="50"/>
      <c r="FF13" s="50"/>
      <c r="FG13" s="50"/>
      <c r="FH13" s="50"/>
      <c r="FI13" s="50"/>
      <c r="FJ13" s="50"/>
      <c r="FK13" s="50"/>
      <c r="FL13" s="50"/>
      <c r="FM13" s="50"/>
      <c r="FN13" s="50"/>
      <c r="FO13" s="50"/>
      <c r="FP13" s="50"/>
      <c r="FQ13" s="50"/>
      <c r="FR13" s="50"/>
      <c r="FS13" s="50"/>
      <c r="FT13" s="50"/>
      <c r="FU13" s="50"/>
      <c r="FV13" s="50"/>
      <c r="FW13" s="50"/>
      <c r="FX13" s="50"/>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row>
    <row r="14" s="5" customFormat="1" ht="54" spans="1:230">
      <c r="A14" s="35">
        <f>SUBTOTAL(103,$E$7:E14)*1</f>
        <v>7</v>
      </c>
      <c r="B14" s="34" t="s">
        <v>39</v>
      </c>
      <c r="C14" s="36" t="s">
        <v>40</v>
      </c>
      <c r="D14" s="33" t="s">
        <v>32</v>
      </c>
      <c r="E14" s="34" t="s">
        <v>41</v>
      </c>
      <c r="F14" s="37">
        <v>1430000</v>
      </c>
      <c r="G14" s="41" t="s">
        <v>42</v>
      </c>
      <c r="H14" s="34" t="s">
        <v>29</v>
      </c>
      <c r="I14" s="51"/>
      <c r="J14" s="49"/>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50"/>
      <c r="FE14" s="50"/>
      <c r="FF14" s="50"/>
      <c r="FG14" s="50"/>
      <c r="FH14" s="50"/>
      <c r="FI14" s="50"/>
      <c r="FJ14" s="50"/>
      <c r="FK14" s="50"/>
      <c r="FL14" s="50"/>
      <c r="FM14" s="50"/>
      <c r="FN14" s="50"/>
      <c r="FO14" s="50"/>
      <c r="FP14" s="50"/>
      <c r="FQ14" s="50"/>
      <c r="FR14" s="50"/>
      <c r="FS14" s="50"/>
      <c r="FT14" s="50"/>
      <c r="FU14" s="50"/>
      <c r="FV14" s="50"/>
      <c r="FW14" s="50"/>
      <c r="FX14" s="50"/>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row>
    <row r="15" s="5" customFormat="1" ht="67.5" spans="1:230">
      <c r="A15" s="35">
        <f>SUBTOTAL(103,$E$7:E15)*1</f>
        <v>8</v>
      </c>
      <c r="B15" s="34" t="s">
        <v>43</v>
      </c>
      <c r="C15" s="36" t="s">
        <v>44</v>
      </c>
      <c r="D15" s="33" t="s">
        <v>32</v>
      </c>
      <c r="E15" s="34" t="s">
        <v>45</v>
      </c>
      <c r="F15" s="37">
        <v>287557</v>
      </c>
      <c r="G15" s="41" t="s">
        <v>46</v>
      </c>
      <c r="H15" s="34" t="s">
        <v>29</v>
      </c>
      <c r="I15" s="51"/>
      <c r="J15" s="49"/>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0"/>
      <c r="EV15" s="50"/>
      <c r="EW15" s="50"/>
      <c r="EX15" s="50"/>
      <c r="EY15" s="50"/>
      <c r="EZ15" s="50"/>
      <c r="FA15" s="50"/>
      <c r="FB15" s="50"/>
      <c r="FC15" s="50"/>
      <c r="FD15" s="50"/>
      <c r="FE15" s="50"/>
      <c r="FF15" s="50"/>
      <c r="FG15" s="50"/>
      <c r="FH15" s="50"/>
      <c r="FI15" s="50"/>
      <c r="FJ15" s="50"/>
      <c r="FK15" s="50"/>
      <c r="FL15" s="50"/>
      <c r="FM15" s="50"/>
      <c r="FN15" s="50"/>
      <c r="FO15" s="50"/>
      <c r="FP15" s="50"/>
      <c r="FQ15" s="50"/>
      <c r="FR15" s="50"/>
      <c r="FS15" s="50"/>
      <c r="FT15" s="50"/>
      <c r="FU15" s="50"/>
      <c r="FV15" s="50"/>
      <c r="FW15" s="50"/>
      <c r="FX15" s="50"/>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row>
    <row r="16" s="5" customFormat="1" ht="54" spans="1:230">
      <c r="A16" s="35">
        <f>SUBTOTAL(103,$E$7:E16)*1</f>
        <v>9</v>
      </c>
      <c r="B16" s="34" t="s">
        <v>47</v>
      </c>
      <c r="C16" s="36" t="s">
        <v>48</v>
      </c>
      <c r="D16" s="33" t="s">
        <v>32</v>
      </c>
      <c r="E16" s="34" t="s">
        <v>49</v>
      </c>
      <c r="F16" s="37">
        <v>1333565</v>
      </c>
      <c r="G16" s="41" t="s">
        <v>50</v>
      </c>
      <c r="H16" s="34" t="s">
        <v>29</v>
      </c>
      <c r="I16" s="51"/>
      <c r="J16" s="49"/>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50"/>
      <c r="ET16" s="50"/>
      <c r="EU16" s="50"/>
      <c r="EV16" s="50"/>
      <c r="EW16" s="50"/>
      <c r="EX16" s="50"/>
      <c r="EY16" s="50"/>
      <c r="EZ16" s="50"/>
      <c r="FA16" s="50"/>
      <c r="FB16" s="50"/>
      <c r="FC16" s="50"/>
      <c r="FD16" s="50"/>
      <c r="FE16" s="50"/>
      <c r="FF16" s="50"/>
      <c r="FG16" s="50"/>
      <c r="FH16" s="50"/>
      <c r="FI16" s="50"/>
      <c r="FJ16" s="50"/>
      <c r="FK16" s="50"/>
      <c r="FL16" s="50"/>
      <c r="FM16" s="50"/>
      <c r="FN16" s="50"/>
      <c r="FO16" s="50"/>
      <c r="FP16" s="50"/>
      <c r="FQ16" s="50"/>
      <c r="FR16" s="50"/>
      <c r="FS16" s="50"/>
      <c r="FT16" s="50"/>
      <c r="FU16" s="50"/>
      <c r="FV16" s="50"/>
      <c r="FW16" s="50"/>
      <c r="FX16" s="50"/>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row>
    <row r="17" s="5" customFormat="1" ht="54" spans="1:230">
      <c r="A17" s="35">
        <f>SUBTOTAL(103,$E$7:E17)*1</f>
        <v>10</v>
      </c>
      <c r="B17" s="34" t="s">
        <v>51</v>
      </c>
      <c r="C17" s="36" t="s">
        <v>52</v>
      </c>
      <c r="D17" s="33" t="s">
        <v>32</v>
      </c>
      <c r="E17" s="34" t="s">
        <v>53</v>
      </c>
      <c r="F17" s="37">
        <v>273113</v>
      </c>
      <c r="G17" s="41" t="s">
        <v>54</v>
      </c>
      <c r="H17" s="34" t="s">
        <v>29</v>
      </c>
      <c r="I17" s="51"/>
      <c r="J17" s="49"/>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50"/>
      <c r="ED17" s="50"/>
      <c r="EE17" s="50"/>
      <c r="EF17" s="50"/>
      <c r="EG17" s="50"/>
      <c r="EH17" s="50"/>
      <c r="EI17" s="50"/>
      <c r="EJ17" s="50"/>
      <c r="EK17" s="50"/>
      <c r="EL17" s="50"/>
      <c r="EM17" s="50"/>
      <c r="EN17" s="50"/>
      <c r="EO17" s="50"/>
      <c r="EP17" s="50"/>
      <c r="EQ17" s="50"/>
      <c r="ER17" s="50"/>
      <c r="ES17" s="50"/>
      <c r="ET17" s="50"/>
      <c r="EU17" s="50"/>
      <c r="EV17" s="50"/>
      <c r="EW17" s="50"/>
      <c r="EX17" s="50"/>
      <c r="EY17" s="50"/>
      <c r="EZ17" s="50"/>
      <c r="FA17" s="50"/>
      <c r="FB17" s="50"/>
      <c r="FC17" s="50"/>
      <c r="FD17" s="50"/>
      <c r="FE17" s="50"/>
      <c r="FF17" s="50"/>
      <c r="FG17" s="50"/>
      <c r="FH17" s="50"/>
      <c r="FI17" s="50"/>
      <c r="FJ17" s="50"/>
      <c r="FK17" s="50"/>
      <c r="FL17" s="50"/>
      <c r="FM17" s="50"/>
      <c r="FN17" s="50"/>
      <c r="FO17" s="50"/>
      <c r="FP17" s="50"/>
      <c r="FQ17" s="50"/>
      <c r="FR17" s="50"/>
      <c r="FS17" s="50"/>
      <c r="FT17" s="50"/>
      <c r="FU17" s="50"/>
      <c r="FV17" s="50"/>
      <c r="FW17" s="50"/>
      <c r="FX17" s="50"/>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row>
    <row r="18" s="5" customFormat="1" ht="54" spans="1:230">
      <c r="A18" s="35">
        <f>SUBTOTAL(103,$E$7:E18)*1</f>
        <v>11</v>
      </c>
      <c r="B18" s="34" t="s">
        <v>55</v>
      </c>
      <c r="C18" s="36" t="s">
        <v>56</v>
      </c>
      <c r="D18" s="33" t="s">
        <v>32</v>
      </c>
      <c r="E18" s="34" t="s">
        <v>57</v>
      </c>
      <c r="F18" s="37">
        <v>1305137</v>
      </c>
      <c r="G18" s="41" t="s">
        <v>58</v>
      </c>
      <c r="H18" s="34" t="s">
        <v>29</v>
      </c>
      <c r="I18" s="51"/>
      <c r="J18" s="49"/>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c r="ES18" s="50"/>
      <c r="ET18" s="50"/>
      <c r="EU18" s="50"/>
      <c r="EV18" s="50"/>
      <c r="EW18" s="50"/>
      <c r="EX18" s="50"/>
      <c r="EY18" s="50"/>
      <c r="EZ18" s="50"/>
      <c r="FA18" s="50"/>
      <c r="FB18" s="50"/>
      <c r="FC18" s="50"/>
      <c r="FD18" s="50"/>
      <c r="FE18" s="50"/>
      <c r="FF18" s="50"/>
      <c r="FG18" s="50"/>
      <c r="FH18" s="50"/>
      <c r="FI18" s="50"/>
      <c r="FJ18" s="50"/>
      <c r="FK18" s="50"/>
      <c r="FL18" s="50"/>
      <c r="FM18" s="50"/>
      <c r="FN18" s="50"/>
      <c r="FO18" s="50"/>
      <c r="FP18" s="50"/>
      <c r="FQ18" s="50"/>
      <c r="FR18" s="50"/>
      <c r="FS18" s="50"/>
      <c r="FT18" s="50"/>
      <c r="FU18" s="50"/>
      <c r="FV18" s="50"/>
      <c r="FW18" s="50"/>
      <c r="FX18" s="50"/>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row>
    <row r="19" s="5" customFormat="1" ht="54" spans="1:230">
      <c r="A19" s="35">
        <f>SUBTOTAL(103,$E$7:E19)*1</f>
        <v>12</v>
      </c>
      <c r="B19" s="34" t="s">
        <v>59</v>
      </c>
      <c r="C19" s="36" t="s">
        <v>60</v>
      </c>
      <c r="D19" s="33" t="s">
        <v>32</v>
      </c>
      <c r="E19" s="34" t="s">
        <v>61</v>
      </c>
      <c r="F19" s="37">
        <v>40723</v>
      </c>
      <c r="G19" s="41" t="s">
        <v>62</v>
      </c>
      <c r="H19" s="34" t="s">
        <v>29</v>
      </c>
      <c r="I19" s="51"/>
      <c r="J19" s="49"/>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0"/>
      <c r="EP19" s="50"/>
      <c r="EQ19" s="50"/>
      <c r="ER19" s="50"/>
      <c r="ES19" s="50"/>
      <c r="ET19" s="50"/>
      <c r="EU19" s="50"/>
      <c r="EV19" s="50"/>
      <c r="EW19" s="50"/>
      <c r="EX19" s="50"/>
      <c r="EY19" s="50"/>
      <c r="EZ19" s="50"/>
      <c r="FA19" s="50"/>
      <c r="FB19" s="50"/>
      <c r="FC19" s="50"/>
      <c r="FD19" s="50"/>
      <c r="FE19" s="50"/>
      <c r="FF19" s="50"/>
      <c r="FG19" s="50"/>
      <c r="FH19" s="50"/>
      <c r="FI19" s="50"/>
      <c r="FJ19" s="50"/>
      <c r="FK19" s="50"/>
      <c r="FL19" s="50"/>
      <c r="FM19" s="50"/>
      <c r="FN19" s="50"/>
      <c r="FO19" s="50"/>
      <c r="FP19" s="50"/>
      <c r="FQ19" s="50"/>
      <c r="FR19" s="50"/>
      <c r="FS19" s="50"/>
      <c r="FT19" s="50"/>
      <c r="FU19" s="50"/>
      <c r="FV19" s="50"/>
      <c r="FW19" s="50"/>
      <c r="FX19" s="50"/>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row>
    <row r="20" s="5" customFormat="1" ht="54" spans="1:230">
      <c r="A20" s="35">
        <f>SUBTOTAL(103,$E$7:E20)*1</f>
        <v>13</v>
      </c>
      <c r="B20" s="34" t="s">
        <v>63</v>
      </c>
      <c r="C20" s="36" t="s">
        <v>64</v>
      </c>
      <c r="D20" s="33" t="s">
        <v>32</v>
      </c>
      <c r="E20" s="34" t="s">
        <v>65</v>
      </c>
      <c r="F20" s="37">
        <v>65859.6158</v>
      </c>
      <c r="G20" s="41" t="s">
        <v>62</v>
      </c>
      <c r="H20" s="34" t="s">
        <v>29</v>
      </c>
      <c r="I20" s="51"/>
      <c r="J20" s="49"/>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row>
    <row r="21" s="5" customFormat="1" ht="54" spans="1:230">
      <c r="A21" s="35">
        <f>SUBTOTAL(103,$E$7:E21)*1</f>
        <v>14</v>
      </c>
      <c r="B21" s="34" t="s">
        <v>66</v>
      </c>
      <c r="C21" s="36" t="s">
        <v>67</v>
      </c>
      <c r="D21" s="33" t="s">
        <v>32</v>
      </c>
      <c r="E21" s="34" t="s">
        <v>68</v>
      </c>
      <c r="F21" s="37">
        <v>66294.7462</v>
      </c>
      <c r="G21" s="41" t="s">
        <v>62</v>
      </c>
      <c r="H21" s="34" t="s">
        <v>29</v>
      </c>
      <c r="I21" s="51"/>
      <c r="J21" s="49"/>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row>
    <row r="22" s="5" customFormat="1" ht="67.5" spans="1:230">
      <c r="A22" s="35">
        <f>SUBTOTAL(103,$E$7:E22)*1</f>
        <v>15</v>
      </c>
      <c r="B22" s="34" t="s">
        <v>69</v>
      </c>
      <c r="C22" s="36" t="s">
        <v>70</v>
      </c>
      <c r="D22" s="33" t="s">
        <v>32</v>
      </c>
      <c r="E22" s="34" t="s">
        <v>71</v>
      </c>
      <c r="F22" s="37">
        <v>48771.9208</v>
      </c>
      <c r="G22" s="41" t="s">
        <v>62</v>
      </c>
      <c r="H22" s="34" t="s">
        <v>29</v>
      </c>
      <c r="I22" s="51"/>
      <c r="J22" s="49"/>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0"/>
      <c r="DN22" s="50"/>
      <c r="DO22" s="50"/>
      <c r="DP22" s="50"/>
      <c r="DQ22" s="50"/>
      <c r="DR22" s="50"/>
      <c r="DS22" s="50"/>
      <c r="DT22" s="50"/>
      <c r="DU22" s="50"/>
      <c r="DV22" s="50"/>
      <c r="DW22" s="50"/>
      <c r="DX22" s="50"/>
      <c r="DY22" s="50"/>
      <c r="DZ22" s="50"/>
      <c r="EA22" s="50"/>
      <c r="EB22" s="50"/>
      <c r="EC22" s="50"/>
      <c r="ED22" s="50"/>
      <c r="EE22" s="50"/>
      <c r="EF22" s="50"/>
      <c r="EG22" s="50"/>
      <c r="EH22" s="50"/>
      <c r="EI22" s="50"/>
      <c r="EJ22" s="50"/>
      <c r="EK22" s="50"/>
      <c r="EL22" s="50"/>
      <c r="EM22" s="50"/>
      <c r="EN22" s="50"/>
      <c r="EO22" s="50"/>
      <c r="EP22" s="50"/>
      <c r="EQ22" s="50"/>
      <c r="ER22" s="50"/>
      <c r="ES22" s="50"/>
      <c r="ET22" s="50"/>
      <c r="EU22" s="50"/>
      <c r="EV22" s="50"/>
      <c r="EW22" s="50"/>
      <c r="EX22" s="50"/>
      <c r="EY22" s="50"/>
      <c r="EZ22" s="50"/>
      <c r="FA22" s="50"/>
      <c r="FB22" s="50"/>
      <c r="FC22" s="50"/>
      <c r="FD22" s="50"/>
      <c r="FE22" s="50"/>
      <c r="FF22" s="50"/>
      <c r="FG22" s="50"/>
      <c r="FH22" s="50"/>
      <c r="FI22" s="50"/>
      <c r="FJ22" s="50"/>
      <c r="FK22" s="50"/>
      <c r="FL22" s="50"/>
      <c r="FM22" s="50"/>
      <c r="FN22" s="50"/>
      <c r="FO22" s="50"/>
      <c r="FP22" s="50"/>
      <c r="FQ22" s="50"/>
      <c r="FR22" s="50"/>
      <c r="FS22" s="50"/>
      <c r="FT22" s="50"/>
      <c r="FU22" s="50"/>
      <c r="FV22" s="50"/>
      <c r="FW22" s="50"/>
      <c r="FX22" s="50"/>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row>
    <row r="23" s="4" customFormat="1" ht="54" spans="1:230">
      <c r="A23" s="35">
        <f>SUBTOTAL(103,$E$7:E23)*1</f>
        <v>16</v>
      </c>
      <c r="B23" s="34" t="s">
        <v>72</v>
      </c>
      <c r="C23" s="36" t="s">
        <v>73</v>
      </c>
      <c r="D23" s="33" t="s">
        <v>32</v>
      </c>
      <c r="E23" s="34" t="s">
        <v>74</v>
      </c>
      <c r="F23" s="37">
        <v>479800</v>
      </c>
      <c r="G23" s="34" t="s">
        <v>75</v>
      </c>
      <c r="H23" s="34" t="s">
        <v>29</v>
      </c>
      <c r="I23" s="51"/>
      <c r="J23" s="15"/>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row>
    <row r="24" s="4" customFormat="1" ht="135" customHeight="1" spans="1:230">
      <c r="A24" s="35">
        <f>SUBTOTAL(103,$E$7:E24)*1</f>
        <v>17</v>
      </c>
      <c r="B24" s="34" t="s">
        <v>76</v>
      </c>
      <c r="C24" s="36" t="s">
        <v>77</v>
      </c>
      <c r="D24" s="33" t="s">
        <v>32</v>
      </c>
      <c r="E24" s="34" t="s">
        <v>78</v>
      </c>
      <c r="F24" s="37">
        <v>2018530</v>
      </c>
      <c r="G24" s="34" t="s">
        <v>79</v>
      </c>
      <c r="H24" s="34" t="s">
        <v>29</v>
      </c>
      <c r="I24" s="51"/>
      <c r="J24" s="15"/>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row>
    <row r="25" s="4" customFormat="1" ht="75" customHeight="1" spans="1:230">
      <c r="A25" s="35">
        <f>SUBTOTAL(103,$E$7:E25)*1</f>
        <v>18</v>
      </c>
      <c r="B25" s="34" t="s">
        <v>80</v>
      </c>
      <c r="C25" s="36" t="s">
        <v>81</v>
      </c>
      <c r="D25" s="33" t="s">
        <v>32</v>
      </c>
      <c r="E25" s="34" t="s">
        <v>82</v>
      </c>
      <c r="F25" s="37">
        <v>760510</v>
      </c>
      <c r="G25" s="34" t="s">
        <v>83</v>
      </c>
      <c r="H25" s="34" t="s">
        <v>29</v>
      </c>
      <c r="I25" s="51"/>
      <c r="J25" s="15"/>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row>
    <row r="26" s="4" customFormat="1" ht="30" customHeight="1" spans="1:230">
      <c r="A26" s="29" t="s">
        <v>84</v>
      </c>
      <c r="B26" s="31"/>
      <c r="C26" s="32">
        <f>COUNTA(A27)</f>
        <v>1</v>
      </c>
      <c r="D26" s="33"/>
      <c r="E26" s="31"/>
      <c r="F26" s="30">
        <f>SUM(F27:F27)</f>
        <v>180000</v>
      </c>
      <c r="G26" s="34"/>
      <c r="H26" s="34"/>
      <c r="I26" s="53"/>
      <c r="J26" s="15"/>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row>
    <row r="27" s="4" customFormat="1" ht="54" spans="1:230">
      <c r="A27" s="35">
        <f>SUBTOTAL(103,$E$7:E27)*1</f>
        <v>19</v>
      </c>
      <c r="B27" s="34" t="s">
        <v>85</v>
      </c>
      <c r="C27" s="36" t="s">
        <v>86</v>
      </c>
      <c r="D27" s="33" t="s">
        <v>87</v>
      </c>
      <c r="E27" s="34" t="s">
        <v>88</v>
      </c>
      <c r="F27" s="37">
        <v>180000</v>
      </c>
      <c r="G27" s="34" t="s">
        <v>89</v>
      </c>
      <c r="H27" s="34" t="s">
        <v>84</v>
      </c>
      <c r="I27" s="51"/>
      <c r="J27" s="15"/>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row>
    <row r="28" s="4" customFormat="1" ht="30" customHeight="1" spans="1:230">
      <c r="A28" s="29" t="s">
        <v>90</v>
      </c>
      <c r="B28" s="31"/>
      <c r="C28" s="32">
        <f>COUNTA(A29:A30)</f>
        <v>2</v>
      </c>
      <c r="D28" s="33"/>
      <c r="E28" s="31"/>
      <c r="F28" s="30">
        <f>SUM(F29:F30)</f>
        <v>27175.36</v>
      </c>
      <c r="G28" s="34"/>
      <c r="H28" s="34"/>
      <c r="I28" s="53"/>
      <c r="J28" s="15"/>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row>
    <row r="29" s="4" customFormat="1" ht="54" spans="1:230">
      <c r="A29" s="35">
        <f>SUBTOTAL(103,$E$7:E29)*1</f>
        <v>20</v>
      </c>
      <c r="B29" s="38" t="s">
        <v>91</v>
      </c>
      <c r="C29" s="42" t="s">
        <v>92</v>
      </c>
      <c r="D29" s="33" t="s">
        <v>15</v>
      </c>
      <c r="E29" s="38" t="s">
        <v>93</v>
      </c>
      <c r="F29" s="40">
        <v>14696.36</v>
      </c>
      <c r="G29" s="38" t="s">
        <v>94</v>
      </c>
      <c r="H29" s="38" t="s">
        <v>90</v>
      </c>
      <c r="I29" s="51"/>
      <c r="J29" s="15"/>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row>
    <row r="30" s="4" customFormat="1" ht="67.5" spans="1:230">
      <c r="A30" s="35">
        <f>SUBTOTAL(103,$E$7:E30)*1</f>
        <v>21</v>
      </c>
      <c r="B30" s="38" t="s">
        <v>95</v>
      </c>
      <c r="C30" s="39" t="s">
        <v>96</v>
      </c>
      <c r="D30" s="33" t="s">
        <v>87</v>
      </c>
      <c r="E30" s="38" t="s">
        <v>97</v>
      </c>
      <c r="F30" s="40">
        <v>12479</v>
      </c>
      <c r="G30" s="38" t="s">
        <v>98</v>
      </c>
      <c r="H30" s="38" t="s">
        <v>90</v>
      </c>
      <c r="I30" s="51"/>
      <c r="J30" s="15"/>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row>
    <row r="31" s="4" customFormat="1" ht="30" customHeight="1" spans="1:230">
      <c r="A31" s="29" t="s">
        <v>99</v>
      </c>
      <c r="B31" s="31"/>
      <c r="C31" s="32">
        <f>COUNTA(A32)</f>
        <v>1</v>
      </c>
      <c r="D31" s="33"/>
      <c r="E31" s="31"/>
      <c r="F31" s="30">
        <f>SUM(F32)</f>
        <v>58000</v>
      </c>
      <c r="G31" s="34"/>
      <c r="H31" s="34"/>
      <c r="I31" s="53"/>
      <c r="J31" s="15"/>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row>
    <row r="32" s="4" customFormat="1" ht="40.5" spans="1:230">
      <c r="A32" s="35">
        <f>SUBTOTAL(103,$E$7:E32)*1</f>
        <v>22</v>
      </c>
      <c r="B32" s="38" t="s">
        <v>100</v>
      </c>
      <c r="C32" s="42" t="s">
        <v>101</v>
      </c>
      <c r="D32" s="33" t="s">
        <v>15</v>
      </c>
      <c r="E32" s="38" t="s">
        <v>102</v>
      </c>
      <c r="F32" s="40">
        <v>58000</v>
      </c>
      <c r="G32" s="38" t="s">
        <v>103</v>
      </c>
      <c r="H32" s="38" t="s">
        <v>99</v>
      </c>
      <c r="I32" s="51"/>
      <c r="J32" s="15"/>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row>
    <row r="33" s="4" customFormat="1" ht="30" customHeight="1" spans="1:230">
      <c r="A33" s="29" t="s">
        <v>104</v>
      </c>
      <c r="B33" s="31"/>
      <c r="C33" s="32">
        <f>COUNTA(C34)</f>
        <v>1</v>
      </c>
      <c r="D33" s="33"/>
      <c r="E33" s="34"/>
      <c r="F33" s="30">
        <f>SUM(F34)</f>
        <v>68000</v>
      </c>
      <c r="G33" s="34"/>
      <c r="H33" s="34"/>
      <c r="I33" s="51"/>
      <c r="J33" s="15"/>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row>
    <row r="34" s="4" customFormat="1" ht="81" spans="1:230">
      <c r="A34" s="35">
        <f>SUBTOTAL(103,$E$7:E34)*1</f>
        <v>23</v>
      </c>
      <c r="B34" s="34" t="s">
        <v>105</v>
      </c>
      <c r="C34" s="36" t="s">
        <v>106</v>
      </c>
      <c r="D34" s="33" t="s">
        <v>32</v>
      </c>
      <c r="E34" s="34" t="s">
        <v>107</v>
      </c>
      <c r="F34" s="37">
        <v>68000</v>
      </c>
      <c r="G34" s="34" t="s">
        <v>108</v>
      </c>
      <c r="H34" s="34" t="s">
        <v>104</v>
      </c>
      <c r="I34" s="51"/>
      <c r="J34" s="15"/>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row>
    <row r="35" s="4" customFormat="1" ht="30" customHeight="1" spans="1:230">
      <c r="A35" s="29" t="s">
        <v>109</v>
      </c>
      <c r="B35" s="31"/>
      <c r="C35" s="32">
        <f>COUNTA(C36)</f>
        <v>1</v>
      </c>
      <c r="D35" s="33"/>
      <c r="E35" s="31"/>
      <c r="F35" s="30">
        <f>SUM(F36)</f>
        <v>10200</v>
      </c>
      <c r="G35" s="34"/>
      <c r="H35" s="34"/>
      <c r="I35" s="53"/>
      <c r="J35" s="15"/>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row>
    <row r="36" s="3" customFormat="1" ht="40.5" spans="1:230">
      <c r="A36" s="35">
        <f>SUBTOTAL(103,$E$7:E36)*1</f>
        <v>24</v>
      </c>
      <c r="B36" s="34" t="s">
        <v>110</v>
      </c>
      <c r="C36" s="36" t="s">
        <v>111</v>
      </c>
      <c r="D36" s="33" t="s">
        <v>87</v>
      </c>
      <c r="E36" s="34" t="s">
        <v>112</v>
      </c>
      <c r="F36" s="37">
        <v>10200</v>
      </c>
      <c r="G36" s="34" t="s">
        <v>113</v>
      </c>
      <c r="H36" s="34" t="s">
        <v>113</v>
      </c>
      <c r="I36" s="51"/>
      <c r="J36" s="49"/>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0"/>
      <c r="DE36" s="50"/>
      <c r="DF36" s="50"/>
      <c r="DG36" s="50"/>
      <c r="DH36" s="50"/>
      <c r="DI36" s="50"/>
      <c r="DJ36" s="50"/>
      <c r="DK36" s="50"/>
      <c r="DL36" s="50"/>
      <c r="DM36" s="50"/>
      <c r="DN36" s="50"/>
      <c r="DO36" s="50"/>
      <c r="DP36" s="50"/>
      <c r="DQ36" s="50"/>
      <c r="DR36" s="50"/>
      <c r="DS36" s="50"/>
      <c r="DT36" s="50"/>
      <c r="DU36" s="50"/>
      <c r="DV36" s="50"/>
      <c r="DW36" s="50"/>
      <c r="DX36" s="50"/>
      <c r="DY36" s="50"/>
      <c r="DZ36" s="50"/>
      <c r="EA36" s="50"/>
      <c r="EB36" s="50"/>
      <c r="EC36" s="50"/>
      <c r="ED36" s="50"/>
      <c r="EE36" s="50"/>
      <c r="EF36" s="50"/>
      <c r="EG36" s="50"/>
      <c r="EH36" s="50"/>
      <c r="EI36" s="50"/>
      <c r="EJ36" s="50"/>
      <c r="EK36" s="50"/>
      <c r="EL36" s="50"/>
      <c r="EM36" s="50"/>
      <c r="EN36" s="50"/>
      <c r="EO36" s="50"/>
      <c r="EP36" s="50"/>
      <c r="EQ36" s="50"/>
      <c r="ER36" s="50"/>
      <c r="ES36" s="50"/>
      <c r="ET36" s="50"/>
      <c r="EU36" s="50"/>
      <c r="EV36" s="50"/>
      <c r="EW36" s="50"/>
      <c r="EX36" s="50"/>
      <c r="EY36" s="50"/>
      <c r="EZ36" s="50"/>
      <c r="FA36" s="50"/>
      <c r="FB36" s="50"/>
      <c r="FC36" s="50"/>
      <c r="FD36" s="50"/>
      <c r="FE36" s="50"/>
      <c r="FF36" s="50"/>
      <c r="FG36" s="50"/>
      <c r="FH36" s="50"/>
      <c r="FI36" s="50"/>
      <c r="FJ36" s="50"/>
      <c r="FK36" s="50"/>
      <c r="FL36" s="50"/>
      <c r="FM36" s="50"/>
      <c r="FN36" s="50"/>
      <c r="FO36" s="50"/>
      <c r="FP36" s="50"/>
      <c r="FQ36" s="50"/>
      <c r="FR36" s="50"/>
      <c r="FS36" s="50"/>
      <c r="FT36" s="50"/>
      <c r="FU36" s="50"/>
      <c r="FV36" s="50"/>
      <c r="FW36" s="50"/>
      <c r="FX36" s="50"/>
      <c r="FY36" s="50"/>
      <c r="FZ36" s="50"/>
      <c r="GA36" s="50"/>
      <c r="GB36" s="50"/>
      <c r="GC36" s="50"/>
      <c r="GD36" s="50"/>
      <c r="GE36" s="50"/>
      <c r="GF36" s="50"/>
      <c r="GG36" s="50"/>
      <c r="GH36" s="50"/>
      <c r="GI36" s="50"/>
      <c r="GJ36" s="50"/>
      <c r="GK36" s="50"/>
      <c r="GL36" s="50"/>
      <c r="GM36" s="50"/>
      <c r="GN36" s="50"/>
      <c r="GO36" s="50"/>
      <c r="GP36" s="50"/>
      <c r="GQ36" s="50"/>
      <c r="GR36" s="50"/>
      <c r="GS36" s="50"/>
      <c r="GT36" s="50"/>
      <c r="GU36" s="50"/>
      <c r="GV36" s="50"/>
      <c r="GW36" s="50"/>
      <c r="GX36" s="50"/>
      <c r="GY36" s="50"/>
      <c r="GZ36" s="50"/>
      <c r="HA36" s="50"/>
      <c r="HB36" s="50"/>
      <c r="HC36" s="50"/>
      <c r="HD36" s="50"/>
      <c r="HE36" s="50"/>
      <c r="HF36" s="50"/>
      <c r="HG36" s="50"/>
      <c r="HH36" s="50"/>
      <c r="HI36" s="50"/>
      <c r="HJ36" s="50"/>
      <c r="HK36" s="50"/>
      <c r="HL36" s="50"/>
      <c r="HM36" s="50"/>
      <c r="HN36" s="50"/>
      <c r="HO36" s="50"/>
      <c r="HP36" s="50"/>
      <c r="HQ36" s="50"/>
      <c r="HR36" s="50"/>
      <c r="HS36" s="50"/>
      <c r="HT36" s="50"/>
      <c r="HU36" s="50"/>
      <c r="HV36" s="50"/>
    </row>
    <row r="37" s="3" customFormat="1" ht="30" customHeight="1" spans="1:230">
      <c r="A37" s="29" t="s">
        <v>114</v>
      </c>
      <c r="B37" s="31"/>
      <c r="C37" s="32">
        <f>COUNTA(C38)</f>
        <v>1</v>
      </c>
      <c r="D37" s="33"/>
      <c r="E37" s="34"/>
      <c r="F37" s="30">
        <f>SUM(F38)</f>
        <v>1923000</v>
      </c>
      <c r="G37" s="34"/>
      <c r="H37" s="34"/>
      <c r="I37" s="51"/>
      <c r="J37" s="49"/>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c r="DA37" s="50"/>
      <c r="DB37" s="50"/>
      <c r="DC37" s="50"/>
      <c r="DD37" s="50"/>
      <c r="DE37" s="50"/>
      <c r="DF37" s="50"/>
      <c r="DG37" s="50"/>
      <c r="DH37" s="50"/>
      <c r="DI37" s="50"/>
      <c r="DJ37" s="50"/>
      <c r="DK37" s="50"/>
      <c r="DL37" s="50"/>
      <c r="DM37" s="50"/>
      <c r="DN37" s="50"/>
      <c r="DO37" s="50"/>
      <c r="DP37" s="50"/>
      <c r="DQ37" s="50"/>
      <c r="DR37" s="50"/>
      <c r="DS37" s="50"/>
      <c r="DT37" s="50"/>
      <c r="DU37" s="50"/>
      <c r="DV37" s="50"/>
      <c r="DW37" s="50"/>
      <c r="DX37" s="50"/>
      <c r="DY37" s="50"/>
      <c r="DZ37" s="50"/>
      <c r="EA37" s="50"/>
      <c r="EB37" s="50"/>
      <c r="EC37" s="50"/>
      <c r="ED37" s="50"/>
      <c r="EE37" s="50"/>
      <c r="EF37" s="50"/>
      <c r="EG37" s="50"/>
      <c r="EH37" s="50"/>
      <c r="EI37" s="50"/>
      <c r="EJ37" s="50"/>
      <c r="EK37" s="50"/>
      <c r="EL37" s="50"/>
      <c r="EM37" s="50"/>
      <c r="EN37" s="50"/>
      <c r="EO37" s="50"/>
      <c r="EP37" s="50"/>
      <c r="EQ37" s="50"/>
      <c r="ER37" s="50"/>
      <c r="ES37" s="50"/>
      <c r="ET37" s="50"/>
      <c r="EU37" s="50"/>
      <c r="EV37" s="50"/>
      <c r="EW37" s="50"/>
      <c r="EX37" s="50"/>
      <c r="EY37" s="50"/>
      <c r="EZ37" s="50"/>
      <c r="FA37" s="50"/>
      <c r="FB37" s="50"/>
      <c r="FC37" s="50"/>
      <c r="FD37" s="50"/>
      <c r="FE37" s="50"/>
      <c r="FF37" s="50"/>
      <c r="FG37" s="50"/>
      <c r="FH37" s="50"/>
      <c r="FI37" s="50"/>
      <c r="FJ37" s="50"/>
      <c r="FK37" s="50"/>
      <c r="FL37" s="50"/>
      <c r="FM37" s="50"/>
      <c r="FN37" s="50"/>
      <c r="FO37" s="50"/>
      <c r="FP37" s="50"/>
      <c r="FQ37" s="50"/>
      <c r="FR37" s="50"/>
      <c r="FS37" s="50"/>
      <c r="FT37" s="50"/>
      <c r="FU37" s="50"/>
      <c r="FV37" s="50"/>
      <c r="FW37" s="50"/>
      <c r="FX37" s="50"/>
      <c r="FY37" s="50"/>
      <c r="FZ37" s="50"/>
      <c r="GA37" s="50"/>
      <c r="GB37" s="50"/>
      <c r="GC37" s="50"/>
      <c r="GD37" s="50"/>
      <c r="GE37" s="50"/>
      <c r="GF37" s="50"/>
      <c r="GG37" s="50"/>
      <c r="GH37" s="50"/>
      <c r="GI37" s="50"/>
      <c r="GJ37" s="50"/>
      <c r="GK37" s="50"/>
      <c r="GL37" s="50"/>
      <c r="GM37" s="50"/>
      <c r="GN37" s="50"/>
      <c r="GO37" s="50"/>
      <c r="GP37" s="50"/>
      <c r="GQ37" s="50"/>
      <c r="GR37" s="50"/>
      <c r="GS37" s="50"/>
      <c r="GT37" s="50"/>
      <c r="GU37" s="50"/>
      <c r="GV37" s="50"/>
      <c r="GW37" s="50"/>
      <c r="GX37" s="50"/>
      <c r="GY37" s="50"/>
      <c r="GZ37" s="50"/>
      <c r="HA37" s="50"/>
      <c r="HB37" s="50"/>
      <c r="HC37" s="50"/>
      <c r="HD37" s="50"/>
      <c r="HE37" s="50"/>
      <c r="HF37" s="50"/>
      <c r="HG37" s="50"/>
      <c r="HH37" s="50"/>
      <c r="HI37" s="50"/>
      <c r="HJ37" s="50"/>
      <c r="HK37" s="50"/>
      <c r="HL37" s="50"/>
      <c r="HM37" s="50"/>
      <c r="HN37" s="50"/>
      <c r="HO37" s="50"/>
      <c r="HP37" s="50"/>
      <c r="HQ37" s="50"/>
      <c r="HR37" s="50"/>
      <c r="HS37" s="50"/>
      <c r="HT37" s="50"/>
      <c r="HU37" s="50"/>
      <c r="HV37" s="50"/>
    </row>
    <row r="38" s="3" customFormat="1" ht="67.5" spans="1:230">
      <c r="A38" s="35">
        <f>SUBTOTAL(103,$E$7:E38)*1</f>
        <v>25</v>
      </c>
      <c r="B38" s="34" t="s">
        <v>115</v>
      </c>
      <c r="C38" s="36" t="s">
        <v>116</v>
      </c>
      <c r="D38" s="33" t="s">
        <v>32</v>
      </c>
      <c r="E38" s="34" t="s">
        <v>117</v>
      </c>
      <c r="F38" s="37">
        <v>1923000</v>
      </c>
      <c r="G38" s="34" t="s">
        <v>114</v>
      </c>
      <c r="H38" s="34" t="s">
        <v>114</v>
      </c>
      <c r="I38" s="51"/>
      <c r="J38" s="49"/>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c r="DY38" s="50"/>
      <c r="DZ38" s="50"/>
      <c r="EA38" s="50"/>
      <c r="EB38" s="50"/>
      <c r="EC38" s="50"/>
      <c r="ED38" s="50"/>
      <c r="EE38" s="50"/>
      <c r="EF38" s="50"/>
      <c r="EG38" s="50"/>
      <c r="EH38" s="50"/>
      <c r="EI38" s="50"/>
      <c r="EJ38" s="50"/>
      <c r="EK38" s="50"/>
      <c r="EL38" s="50"/>
      <c r="EM38" s="50"/>
      <c r="EN38" s="50"/>
      <c r="EO38" s="50"/>
      <c r="EP38" s="50"/>
      <c r="EQ38" s="50"/>
      <c r="ER38" s="50"/>
      <c r="ES38" s="50"/>
      <c r="ET38" s="50"/>
      <c r="EU38" s="50"/>
      <c r="EV38" s="50"/>
      <c r="EW38" s="50"/>
      <c r="EX38" s="50"/>
      <c r="EY38" s="50"/>
      <c r="EZ38" s="50"/>
      <c r="FA38" s="50"/>
      <c r="FB38" s="50"/>
      <c r="FC38" s="50"/>
      <c r="FD38" s="50"/>
      <c r="FE38" s="50"/>
      <c r="FF38" s="50"/>
      <c r="FG38" s="50"/>
      <c r="FH38" s="50"/>
      <c r="FI38" s="50"/>
      <c r="FJ38" s="50"/>
      <c r="FK38" s="50"/>
      <c r="FL38" s="50"/>
      <c r="FM38" s="50"/>
      <c r="FN38" s="50"/>
      <c r="FO38" s="50"/>
      <c r="FP38" s="50"/>
      <c r="FQ38" s="50"/>
      <c r="FR38" s="50"/>
      <c r="FS38" s="50"/>
      <c r="FT38" s="50"/>
      <c r="FU38" s="50"/>
      <c r="FV38" s="50"/>
      <c r="FW38" s="50"/>
      <c r="FX38" s="50"/>
      <c r="FY38" s="50"/>
      <c r="FZ38" s="50"/>
      <c r="GA38" s="50"/>
      <c r="GB38" s="50"/>
      <c r="GC38" s="50"/>
      <c r="GD38" s="50"/>
      <c r="GE38" s="50"/>
      <c r="GF38" s="50"/>
      <c r="GG38" s="50"/>
      <c r="GH38" s="50"/>
      <c r="GI38" s="50"/>
      <c r="GJ38" s="50"/>
      <c r="GK38" s="50"/>
      <c r="GL38" s="50"/>
      <c r="GM38" s="50"/>
      <c r="GN38" s="50"/>
      <c r="GO38" s="50"/>
      <c r="GP38" s="50"/>
      <c r="GQ38" s="50"/>
      <c r="GR38" s="50"/>
      <c r="GS38" s="50"/>
      <c r="GT38" s="50"/>
      <c r="GU38" s="50"/>
      <c r="GV38" s="50"/>
      <c r="GW38" s="50"/>
      <c r="GX38" s="50"/>
      <c r="GY38" s="50"/>
      <c r="GZ38" s="50"/>
      <c r="HA38" s="50"/>
      <c r="HB38" s="50"/>
      <c r="HC38" s="50"/>
      <c r="HD38" s="50"/>
      <c r="HE38" s="50"/>
      <c r="HF38" s="50"/>
      <c r="HG38" s="50"/>
      <c r="HH38" s="50"/>
      <c r="HI38" s="50"/>
      <c r="HJ38" s="50"/>
      <c r="HK38" s="50"/>
      <c r="HL38" s="50"/>
      <c r="HM38" s="50"/>
      <c r="HN38" s="50"/>
      <c r="HO38" s="50"/>
      <c r="HP38" s="50"/>
      <c r="HQ38" s="50"/>
      <c r="HR38" s="50"/>
      <c r="HS38" s="50"/>
      <c r="HT38" s="50"/>
      <c r="HU38" s="50"/>
      <c r="HV38" s="50"/>
    </row>
    <row r="39" s="3" customFormat="1" ht="30" customHeight="1" spans="1:230">
      <c r="A39" s="29" t="s">
        <v>118</v>
      </c>
      <c r="B39" s="31"/>
      <c r="C39" s="32">
        <f>COUNTA(A40:A63)</f>
        <v>24</v>
      </c>
      <c r="D39" s="33"/>
      <c r="E39" s="31"/>
      <c r="F39" s="30">
        <f>SUM(按责任单位分!F40:F63)</f>
        <v>3940180.61</v>
      </c>
      <c r="G39" s="34"/>
      <c r="H39" s="34"/>
      <c r="I39" s="53"/>
      <c r="J39" s="49"/>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c r="BW39" s="50"/>
      <c r="BX39" s="50"/>
      <c r="BY39" s="50"/>
      <c r="BZ39" s="50"/>
      <c r="CA39" s="50"/>
      <c r="CB39" s="50"/>
      <c r="CC39" s="50"/>
      <c r="CD39" s="50"/>
      <c r="CE39" s="50"/>
      <c r="CF39" s="50"/>
      <c r="CG39" s="50"/>
      <c r="CH39" s="50"/>
      <c r="CI39" s="50"/>
      <c r="CJ39" s="50"/>
      <c r="CK39" s="50"/>
      <c r="CL39" s="50"/>
      <c r="CM39" s="50"/>
      <c r="CN39" s="50"/>
      <c r="CO39" s="50"/>
      <c r="CP39" s="50"/>
      <c r="CQ39" s="50"/>
      <c r="CR39" s="50"/>
      <c r="CS39" s="50"/>
      <c r="CT39" s="50"/>
      <c r="CU39" s="50"/>
      <c r="CV39" s="50"/>
      <c r="CW39" s="50"/>
      <c r="CX39" s="50"/>
      <c r="CY39" s="50"/>
      <c r="CZ39" s="50"/>
      <c r="DA39" s="50"/>
      <c r="DB39" s="50"/>
      <c r="DC39" s="50"/>
      <c r="DD39" s="50"/>
      <c r="DE39" s="50"/>
      <c r="DF39" s="50"/>
      <c r="DG39" s="50"/>
      <c r="DH39" s="50"/>
      <c r="DI39" s="50"/>
      <c r="DJ39" s="50"/>
      <c r="DK39" s="50"/>
      <c r="DL39" s="50"/>
      <c r="DM39" s="50"/>
      <c r="DN39" s="50"/>
      <c r="DO39" s="50"/>
      <c r="DP39" s="50"/>
      <c r="DQ39" s="50"/>
      <c r="DR39" s="50"/>
      <c r="DS39" s="50"/>
      <c r="DT39" s="50"/>
      <c r="DU39" s="50"/>
      <c r="DV39" s="50"/>
      <c r="DW39" s="50"/>
      <c r="DX39" s="50"/>
      <c r="DY39" s="50"/>
      <c r="DZ39" s="50"/>
      <c r="EA39" s="50"/>
      <c r="EB39" s="50"/>
      <c r="EC39" s="50"/>
      <c r="ED39" s="50"/>
      <c r="EE39" s="50"/>
      <c r="EF39" s="50"/>
      <c r="EG39" s="50"/>
      <c r="EH39" s="50"/>
      <c r="EI39" s="50"/>
      <c r="EJ39" s="50"/>
      <c r="EK39" s="50"/>
      <c r="EL39" s="50"/>
      <c r="EM39" s="50"/>
      <c r="EN39" s="50"/>
      <c r="EO39" s="50"/>
      <c r="EP39" s="50"/>
      <c r="EQ39" s="50"/>
      <c r="ER39" s="50"/>
      <c r="ES39" s="50"/>
      <c r="ET39" s="50"/>
      <c r="EU39" s="50"/>
      <c r="EV39" s="50"/>
      <c r="EW39" s="50"/>
      <c r="EX39" s="50"/>
      <c r="EY39" s="50"/>
      <c r="EZ39" s="50"/>
      <c r="FA39" s="50"/>
      <c r="FB39" s="50"/>
      <c r="FC39" s="50"/>
      <c r="FD39" s="50"/>
      <c r="FE39" s="50"/>
      <c r="FF39" s="50"/>
      <c r="FG39" s="50"/>
      <c r="FH39" s="50"/>
      <c r="FI39" s="50"/>
      <c r="FJ39" s="50"/>
      <c r="FK39" s="50"/>
      <c r="FL39" s="50"/>
      <c r="FM39" s="50"/>
      <c r="FN39" s="50"/>
      <c r="FO39" s="50"/>
      <c r="FP39" s="50"/>
      <c r="FQ39" s="50"/>
      <c r="FR39" s="50"/>
      <c r="FS39" s="50"/>
      <c r="FT39" s="50"/>
      <c r="FU39" s="50"/>
      <c r="FV39" s="50"/>
      <c r="FW39" s="50"/>
      <c r="FX39" s="50"/>
      <c r="FY39" s="50"/>
      <c r="FZ39" s="50"/>
      <c r="GA39" s="50"/>
      <c r="GB39" s="50"/>
      <c r="GC39" s="50"/>
      <c r="GD39" s="50"/>
      <c r="GE39" s="50"/>
      <c r="GF39" s="50"/>
      <c r="GG39" s="50"/>
      <c r="GH39" s="50"/>
      <c r="GI39" s="50"/>
      <c r="GJ39" s="50"/>
      <c r="GK39" s="50"/>
      <c r="GL39" s="50"/>
      <c r="GM39" s="50"/>
      <c r="GN39" s="50"/>
      <c r="GO39" s="50"/>
      <c r="GP39" s="50"/>
      <c r="GQ39" s="50"/>
      <c r="GR39" s="50"/>
      <c r="GS39" s="50"/>
      <c r="GT39" s="50"/>
      <c r="GU39" s="50"/>
      <c r="GV39" s="50"/>
      <c r="GW39" s="50"/>
      <c r="GX39" s="50"/>
      <c r="GY39" s="50"/>
      <c r="GZ39" s="50"/>
      <c r="HA39" s="50"/>
      <c r="HB39" s="50"/>
      <c r="HC39" s="50"/>
      <c r="HD39" s="50"/>
      <c r="HE39" s="50"/>
      <c r="HF39" s="50"/>
      <c r="HG39" s="50"/>
      <c r="HH39" s="50"/>
      <c r="HI39" s="50"/>
      <c r="HJ39" s="50"/>
      <c r="HK39" s="50"/>
      <c r="HL39" s="50"/>
      <c r="HM39" s="50"/>
      <c r="HN39" s="50"/>
      <c r="HO39" s="50"/>
      <c r="HP39" s="50"/>
      <c r="HQ39" s="50"/>
      <c r="HR39" s="50"/>
      <c r="HS39" s="50"/>
      <c r="HT39" s="50"/>
      <c r="HU39" s="50"/>
      <c r="HV39" s="50"/>
    </row>
    <row r="40" s="3" customFormat="1" ht="67.5" spans="1:230">
      <c r="A40" s="35">
        <f>SUBTOTAL(103,$E$7:E40)*1</f>
        <v>26</v>
      </c>
      <c r="B40" s="43" t="s">
        <v>119</v>
      </c>
      <c r="C40" s="44" t="s">
        <v>120</v>
      </c>
      <c r="D40" s="33" t="s">
        <v>32</v>
      </c>
      <c r="E40" s="43" t="s">
        <v>121</v>
      </c>
      <c r="F40" s="40">
        <v>50000</v>
      </c>
      <c r="G40" s="43" t="s">
        <v>122</v>
      </c>
      <c r="H40" s="43" t="s">
        <v>118</v>
      </c>
      <c r="I40" s="51"/>
      <c r="J40" s="49"/>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c r="CX40" s="50"/>
      <c r="CY40" s="50"/>
      <c r="CZ40" s="50"/>
      <c r="DA40" s="50"/>
      <c r="DB40" s="50"/>
      <c r="DC40" s="50"/>
      <c r="DD40" s="50"/>
      <c r="DE40" s="50"/>
      <c r="DF40" s="50"/>
      <c r="DG40" s="50"/>
      <c r="DH40" s="50"/>
      <c r="DI40" s="50"/>
      <c r="DJ40" s="50"/>
      <c r="DK40" s="50"/>
      <c r="DL40" s="50"/>
      <c r="DM40" s="50"/>
      <c r="DN40" s="50"/>
      <c r="DO40" s="50"/>
      <c r="DP40" s="50"/>
      <c r="DQ40" s="50"/>
      <c r="DR40" s="50"/>
      <c r="DS40" s="50"/>
      <c r="DT40" s="50"/>
      <c r="DU40" s="50"/>
      <c r="DV40" s="50"/>
      <c r="DW40" s="50"/>
      <c r="DX40" s="50"/>
      <c r="DY40" s="50"/>
      <c r="DZ40" s="50"/>
      <c r="EA40" s="50"/>
      <c r="EB40" s="50"/>
      <c r="EC40" s="50"/>
      <c r="ED40" s="50"/>
      <c r="EE40" s="50"/>
      <c r="EF40" s="50"/>
      <c r="EG40" s="50"/>
      <c r="EH40" s="50"/>
      <c r="EI40" s="50"/>
      <c r="EJ40" s="50"/>
      <c r="EK40" s="50"/>
      <c r="EL40" s="50"/>
      <c r="EM40" s="50"/>
      <c r="EN40" s="50"/>
      <c r="EO40" s="50"/>
      <c r="EP40" s="50"/>
      <c r="EQ40" s="50"/>
      <c r="ER40" s="50"/>
      <c r="ES40" s="50"/>
      <c r="ET40" s="50"/>
      <c r="EU40" s="50"/>
      <c r="EV40" s="50"/>
      <c r="EW40" s="50"/>
      <c r="EX40" s="50"/>
      <c r="EY40" s="50"/>
      <c r="EZ40" s="50"/>
      <c r="FA40" s="50"/>
      <c r="FB40" s="50"/>
      <c r="FC40" s="50"/>
      <c r="FD40" s="50"/>
      <c r="FE40" s="50"/>
      <c r="FF40" s="50"/>
      <c r="FG40" s="50"/>
      <c r="FH40" s="50"/>
      <c r="FI40" s="50"/>
      <c r="FJ40" s="50"/>
      <c r="FK40" s="50"/>
      <c r="FL40" s="50"/>
      <c r="FM40" s="50"/>
      <c r="FN40" s="50"/>
      <c r="FO40" s="50"/>
      <c r="FP40" s="50"/>
      <c r="FQ40" s="50"/>
      <c r="FR40" s="50"/>
      <c r="FS40" s="50"/>
      <c r="FT40" s="50"/>
      <c r="FU40" s="50"/>
      <c r="FV40" s="50"/>
      <c r="FW40" s="50"/>
      <c r="FX40" s="50"/>
      <c r="FY40" s="50"/>
      <c r="FZ40" s="50"/>
      <c r="GA40" s="50"/>
      <c r="GB40" s="50"/>
      <c r="GC40" s="50"/>
      <c r="GD40" s="50"/>
      <c r="GE40" s="50"/>
      <c r="GF40" s="50"/>
      <c r="GG40" s="50"/>
      <c r="GH40" s="50"/>
      <c r="GI40" s="50"/>
      <c r="GJ40" s="50"/>
      <c r="GK40" s="50"/>
      <c r="GL40" s="50"/>
      <c r="GM40" s="50"/>
      <c r="GN40" s="50"/>
      <c r="GO40" s="50"/>
      <c r="GP40" s="50"/>
      <c r="GQ40" s="50"/>
      <c r="GR40" s="50"/>
      <c r="GS40" s="50"/>
      <c r="GT40" s="50"/>
      <c r="GU40" s="50"/>
      <c r="GV40" s="50"/>
      <c r="GW40" s="50"/>
      <c r="GX40" s="50"/>
      <c r="GY40" s="50"/>
      <c r="GZ40" s="50"/>
      <c r="HA40" s="50"/>
      <c r="HB40" s="50"/>
      <c r="HC40" s="50"/>
      <c r="HD40" s="50"/>
      <c r="HE40" s="50"/>
      <c r="HF40" s="50"/>
      <c r="HG40" s="50"/>
      <c r="HH40" s="50"/>
      <c r="HI40" s="50"/>
      <c r="HJ40" s="50"/>
      <c r="HK40" s="50"/>
      <c r="HL40" s="50"/>
      <c r="HM40" s="50"/>
      <c r="HN40" s="50"/>
      <c r="HO40" s="50"/>
      <c r="HP40" s="50"/>
      <c r="HQ40" s="50"/>
      <c r="HR40" s="50"/>
      <c r="HS40" s="50"/>
      <c r="HT40" s="50"/>
      <c r="HU40" s="50"/>
      <c r="HV40" s="50"/>
    </row>
    <row r="41" s="3" customFormat="1" ht="67.5" spans="1:230">
      <c r="A41" s="35">
        <f>SUBTOTAL(103,$E$7:E41)*1</f>
        <v>27</v>
      </c>
      <c r="B41" s="43" t="s">
        <v>123</v>
      </c>
      <c r="C41" s="44" t="s">
        <v>124</v>
      </c>
      <c r="D41" s="33" t="s">
        <v>32</v>
      </c>
      <c r="E41" s="43" t="s">
        <v>125</v>
      </c>
      <c r="F41" s="40">
        <v>173377</v>
      </c>
      <c r="G41" s="43" t="s">
        <v>126</v>
      </c>
      <c r="H41" s="43" t="s">
        <v>118</v>
      </c>
      <c r="I41" s="51"/>
      <c r="J41" s="49"/>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c r="HH41" s="50"/>
      <c r="HI41" s="50"/>
      <c r="HJ41" s="50"/>
      <c r="HK41" s="50"/>
      <c r="HL41" s="50"/>
      <c r="HM41" s="50"/>
      <c r="HN41" s="50"/>
      <c r="HO41" s="50"/>
      <c r="HP41" s="50"/>
      <c r="HQ41" s="50"/>
      <c r="HR41" s="50"/>
      <c r="HS41" s="50"/>
      <c r="HT41" s="50"/>
      <c r="HU41" s="50"/>
      <c r="HV41" s="50"/>
    </row>
    <row r="42" s="3" customFormat="1" ht="54" spans="1:230">
      <c r="A42" s="35">
        <f>SUBTOTAL(103,$E$7:E42)*1</f>
        <v>28</v>
      </c>
      <c r="B42" s="38" t="s">
        <v>127</v>
      </c>
      <c r="C42" s="39" t="s">
        <v>128</v>
      </c>
      <c r="D42" s="33" t="s">
        <v>32</v>
      </c>
      <c r="E42" s="38" t="s">
        <v>129</v>
      </c>
      <c r="F42" s="40">
        <v>16857</v>
      </c>
      <c r="G42" s="38" t="s">
        <v>130</v>
      </c>
      <c r="H42" s="38" t="s">
        <v>118</v>
      </c>
      <c r="I42" s="51"/>
      <c r="J42" s="49"/>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c r="CO42" s="50"/>
      <c r="CP42" s="50"/>
      <c r="CQ42" s="50"/>
      <c r="CR42" s="50"/>
      <c r="CS42" s="50"/>
      <c r="CT42" s="50"/>
      <c r="CU42" s="50"/>
      <c r="CV42" s="50"/>
      <c r="CW42" s="50"/>
      <c r="CX42" s="50"/>
      <c r="CY42" s="50"/>
      <c r="CZ42" s="50"/>
      <c r="DA42" s="50"/>
      <c r="DB42" s="50"/>
      <c r="DC42" s="50"/>
      <c r="DD42" s="50"/>
      <c r="DE42" s="50"/>
      <c r="DF42" s="50"/>
      <c r="DG42" s="50"/>
      <c r="DH42" s="50"/>
      <c r="DI42" s="50"/>
      <c r="DJ42" s="50"/>
      <c r="DK42" s="50"/>
      <c r="DL42" s="50"/>
      <c r="DM42" s="50"/>
      <c r="DN42" s="50"/>
      <c r="DO42" s="50"/>
      <c r="DP42" s="50"/>
      <c r="DQ42" s="50"/>
      <c r="DR42" s="50"/>
      <c r="DS42" s="50"/>
      <c r="DT42" s="50"/>
      <c r="DU42" s="50"/>
      <c r="DV42" s="50"/>
      <c r="DW42" s="50"/>
      <c r="DX42" s="50"/>
      <c r="DY42" s="50"/>
      <c r="DZ42" s="50"/>
      <c r="EA42" s="50"/>
      <c r="EB42" s="50"/>
      <c r="EC42" s="50"/>
      <c r="ED42" s="50"/>
      <c r="EE42" s="50"/>
      <c r="EF42" s="50"/>
      <c r="EG42" s="50"/>
      <c r="EH42" s="50"/>
      <c r="EI42" s="50"/>
      <c r="EJ42" s="50"/>
      <c r="EK42" s="50"/>
      <c r="EL42" s="50"/>
      <c r="EM42" s="50"/>
      <c r="EN42" s="50"/>
      <c r="EO42" s="50"/>
      <c r="EP42" s="50"/>
      <c r="EQ42" s="50"/>
      <c r="ER42" s="50"/>
      <c r="ES42" s="50"/>
      <c r="ET42" s="50"/>
      <c r="EU42" s="50"/>
      <c r="EV42" s="50"/>
      <c r="EW42" s="50"/>
      <c r="EX42" s="50"/>
      <c r="EY42" s="50"/>
      <c r="EZ42" s="50"/>
      <c r="FA42" s="50"/>
      <c r="FB42" s="50"/>
      <c r="FC42" s="50"/>
      <c r="FD42" s="50"/>
      <c r="FE42" s="50"/>
      <c r="FF42" s="50"/>
      <c r="FG42" s="50"/>
      <c r="FH42" s="50"/>
      <c r="FI42" s="50"/>
      <c r="FJ42" s="50"/>
      <c r="FK42" s="50"/>
      <c r="FL42" s="50"/>
      <c r="FM42" s="50"/>
      <c r="FN42" s="50"/>
      <c r="FO42" s="50"/>
      <c r="FP42" s="50"/>
      <c r="FQ42" s="50"/>
      <c r="FR42" s="50"/>
      <c r="FS42" s="50"/>
      <c r="FT42" s="50"/>
      <c r="FU42" s="50"/>
      <c r="FV42" s="50"/>
      <c r="FW42" s="50"/>
      <c r="FX42" s="50"/>
      <c r="FY42" s="50"/>
      <c r="FZ42" s="50"/>
      <c r="GA42" s="50"/>
      <c r="GB42" s="50"/>
      <c r="GC42" s="50"/>
      <c r="GD42" s="50"/>
      <c r="GE42" s="50"/>
      <c r="GF42" s="50"/>
      <c r="GG42" s="50"/>
      <c r="GH42" s="50"/>
      <c r="GI42" s="50"/>
      <c r="GJ42" s="50"/>
      <c r="GK42" s="50"/>
      <c r="GL42" s="50"/>
      <c r="GM42" s="50"/>
      <c r="GN42" s="50"/>
      <c r="GO42" s="50"/>
      <c r="GP42" s="50"/>
      <c r="GQ42" s="50"/>
      <c r="GR42" s="50"/>
      <c r="GS42" s="50"/>
      <c r="GT42" s="50"/>
      <c r="GU42" s="50"/>
      <c r="GV42" s="50"/>
      <c r="GW42" s="50"/>
      <c r="GX42" s="50"/>
      <c r="GY42" s="50"/>
      <c r="GZ42" s="50"/>
      <c r="HA42" s="50"/>
      <c r="HB42" s="50"/>
      <c r="HC42" s="50"/>
      <c r="HD42" s="50"/>
      <c r="HE42" s="50"/>
      <c r="HF42" s="50"/>
      <c r="HG42" s="50"/>
      <c r="HH42" s="50"/>
      <c r="HI42" s="50"/>
      <c r="HJ42" s="50"/>
      <c r="HK42" s="50"/>
      <c r="HL42" s="50"/>
      <c r="HM42" s="50"/>
      <c r="HN42" s="50"/>
      <c r="HO42" s="50"/>
      <c r="HP42" s="50"/>
      <c r="HQ42" s="50"/>
      <c r="HR42" s="50"/>
      <c r="HS42" s="50"/>
      <c r="HT42" s="50"/>
      <c r="HU42" s="50"/>
      <c r="HV42" s="50"/>
    </row>
    <row r="43" s="3" customFormat="1" ht="67" customHeight="1" spans="1:230">
      <c r="A43" s="35">
        <f>SUBTOTAL(103,$E$7:E43)*1</f>
        <v>29</v>
      </c>
      <c r="B43" s="38" t="s">
        <v>131</v>
      </c>
      <c r="C43" s="42" t="s">
        <v>132</v>
      </c>
      <c r="D43" s="33" t="s">
        <v>32</v>
      </c>
      <c r="E43" s="38" t="s">
        <v>133</v>
      </c>
      <c r="F43" s="40">
        <v>19000</v>
      </c>
      <c r="G43" s="38" t="s">
        <v>134</v>
      </c>
      <c r="H43" s="38" t="s">
        <v>118</v>
      </c>
      <c r="I43" s="51"/>
      <c r="J43" s="49"/>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c r="DA43" s="50"/>
      <c r="DB43" s="50"/>
      <c r="DC43" s="50"/>
      <c r="DD43" s="50"/>
      <c r="DE43" s="50"/>
      <c r="DF43" s="50"/>
      <c r="DG43" s="50"/>
      <c r="DH43" s="50"/>
      <c r="DI43" s="50"/>
      <c r="DJ43" s="50"/>
      <c r="DK43" s="50"/>
      <c r="DL43" s="50"/>
      <c r="DM43" s="50"/>
      <c r="DN43" s="50"/>
      <c r="DO43" s="50"/>
      <c r="DP43" s="50"/>
      <c r="DQ43" s="50"/>
      <c r="DR43" s="50"/>
      <c r="DS43" s="50"/>
      <c r="DT43" s="50"/>
      <c r="DU43" s="50"/>
      <c r="DV43" s="50"/>
      <c r="DW43" s="50"/>
      <c r="DX43" s="50"/>
      <c r="DY43" s="50"/>
      <c r="DZ43" s="50"/>
      <c r="EA43" s="50"/>
      <c r="EB43" s="50"/>
      <c r="EC43" s="50"/>
      <c r="ED43" s="50"/>
      <c r="EE43" s="50"/>
      <c r="EF43" s="50"/>
      <c r="EG43" s="50"/>
      <c r="EH43" s="50"/>
      <c r="EI43" s="50"/>
      <c r="EJ43" s="50"/>
      <c r="EK43" s="50"/>
      <c r="EL43" s="50"/>
      <c r="EM43" s="50"/>
      <c r="EN43" s="50"/>
      <c r="EO43" s="50"/>
      <c r="EP43" s="50"/>
      <c r="EQ43" s="50"/>
      <c r="ER43" s="50"/>
      <c r="ES43" s="50"/>
      <c r="ET43" s="50"/>
      <c r="EU43" s="50"/>
      <c r="EV43" s="50"/>
      <c r="EW43" s="50"/>
      <c r="EX43" s="50"/>
      <c r="EY43" s="50"/>
      <c r="EZ43" s="50"/>
      <c r="FA43" s="50"/>
      <c r="FB43" s="50"/>
      <c r="FC43" s="50"/>
      <c r="FD43" s="50"/>
      <c r="FE43" s="50"/>
      <c r="FF43" s="50"/>
      <c r="FG43" s="50"/>
      <c r="FH43" s="50"/>
      <c r="FI43" s="50"/>
      <c r="FJ43" s="50"/>
      <c r="FK43" s="50"/>
      <c r="FL43" s="50"/>
      <c r="FM43" s="50"/>
      <c r="FN43" s="50"/>
      <c r="FO43" s="50"/>
      <c r="FP43" s="50"/>
      <c r="FQ43" s="50"/>
      <c r="FR43" s="50"/>
      <c r="FS43" s="50"/>
      <c r="FT43" s="50"/>
      <c r="FU43" s="50"/>
      <c r="FV43" s="50"/>
      <c r="FW43" s="50"/>
      <c r="FX43" s="50"/>
      <c r="FY43" s="50"/>
      <c r="FZ43" s="50"/>
      <c r="GA43" s="50"/>
      <c r="GB43" s="50"/>
      <c r="GC43" s="50"/>
      <c r="GD43" s="50"/>
      <c r="GE43" s="50"/>
      <c r="GF43" s="50"/>
      <c r="GG43" s="50"/>
      <c r="GH43" s="50"/>
      <c r="GI43" s="50"/>
      <c r="GJ43" s="50"/>
      <c r="GK43" s="50"/>
      <c r="GL43" s="50"/>
      <c r="GM43" s="50"/>
      <c r="GN43" s="50"/>
      <c r="GO43" s="50"/>
      <c r="GP43" s="50"/>
      <c r="GQ43" s="50"/>
      <c r="GR43" s="50"/>
      <c r="GS43" s="50"/>
      <c r="GT43" s="50"/>
      <c r="GU43" s="50"/>
      <c r="GV43" s="50"/>
      <c r="GW43" s="50"/>
      <c r="GX43" s="50"/>
      <c r="GY43" s="50"/>
      <c r="GZ43" s="50"/>
      <c r="HA43" s="50"/>
      <c r="HB43" s="50"/>
      <c r="HC43" s="50"/>
      <c r="HD43" s="50"/>
      <c r="HE43" s="50"/>
      <c r="HF43" s="50"/>
      <c r="HG43" s="50"/>
      <c r="HH43" s="50"/>
      <c r="HI43" s="50"/>
      <c r="HJ43" s="50"/>
      <c r="HK43" s="50"/>
      <c r="HL43" s="50"/>
      <c r="HM43" s="50"/>
      <c r="HN43" s="50"/>
      <c r="HO43" s="50"/>
      <c r="HP43" s="50"/>
      <c r="HQ43" s="50"/>
      <c r="HR43" s="50"/>
      <c r="HS43" s="50"/>
      <c r="HT43" s="50"/>
      <c r="HU43" s="50"/>
      <c r="HV43" s="50"/>
    </row>
    <row r="44" s="3" customFormat="1" ht="77" customHeight="1" spans="1:230">
      <c r="A44" s="35">
        <f>SUBTOTAL(103,$E$7:E44)*1</f>
        <v>30</v>
      </c>
      <c r="B44" s="38" t="s">
        <v>135</v>
      </c>
      <c r="C44" s="39" t="s">
        <v>136</v>
      </c>
      <c r="D44" s="33" t="s">
        <v>32</v>
      </c>
      <c r="E44" s="38" t="s">
        <v>137</v>
      </c>
      <c r="F44" s="40">
        <v>14255</v>
      </c>
      <c r="G44" s="38" t="s">
        <v>138</v>
      </c>
      <c r="H44" s="38" t="s">
        <v>118</v>
      </c>
      <c r="I44" s="51"/>
      <c r="J44" s="49"/>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50"/>
      <c r="FO44" s="50"/>
      <c r="FP44" s="50"/>
      <c r="FQ44" s="50"/>
      <c r="FR44" s="50"/>
      <c r="FS44" s="50"/>
      <c r="FT44" s="50"/>
      <c r="FU44" s="50"/>
      <c r="FV44" s="50"/>
      <c r="FW44" s="50"/>
      <c r="FX44" s="50"/>
      <c r="FY44" s="50"/>
      <c r="FZ44" s="50"/>
      <c r="GA44" s="50"/>
      <c r="GB44" s="50"/>
      <c r="GC44" s="50"/>
      <c r="GD44" s="50"/>
      <c r="GE44" s="50"/>
      <c r="GF44" s="50"/>
      <c r="GG44" s="50"/>
      <c r="GH44" s="50"/>
      <c r="GI44" s="50"/>
      <c r="GJ44" s="50"/>
      <c r="GK44" s="50"/>
      <c r="GL44" s="50"/>
      <c r="GM44" s="50"/>
      <c r="GN44" s="50"/>
      <c r="GO44" s="50"/>
      <c r="GP44" s="50"/>
      <c r="GQ44" s="50"/>
      <c r="GR44" s="50"/>
      <c r="GS44" s="50"/>
      <c r="GT44" s="50"/>
      <c r="GU44" s="50"/>
      <c r="GV44" s="50"/>
      <c r="GW44" s="50"/>
      <c r="GX44" s="50"/>
      <c r="GY44" s="50"/>
      <c r="GZ44" s="50"/>
      <c r="HA44" s="50"/>
      <c r="HB44" s="50"/>
      <c r="HC44" s="50"/>
      <c r="HD44" s="50"/>
      <c r="HE44" s="50"/>
      <c r="HF44" s="50"/>
      <c r="HG44" s="50"/>
      <c r="HH44" s="50"/>
      <c r="HI44" s="50"/>
      <c r="HJ44" s="50"/>
      <c r="HK44" s="50"/>
      <c r="HL44" s="50"/>
      <c r="HM44" s="50"/>
      <c r="HN44" s="50"/>
      <c r="HO44" s="50"/>
      <c r="HP44" s="50"/>
      <c r="HQ44" s="50"/>
      <c r="HR44" s="50"/>
      <c r="HS44" s="50"/>
      <c r="HT44" s="50"/>
      <c r="HU44" s="50"/>
      <c r="HV44" s="50"/>
    </row>
    <row r="45" s="3" customFormat="1" ht="81" spans="1:230">
      <c r="A45" s="35">
        <f>SUBTOTAL(103,$E$7:E45)*1</f>
        <v>31</v>
      </c>
      <c r="B45" s="38" t="s">
        <v>139</v>
      </c>
      <c r="C45" s="39" t="s">
        <v>140</v>
      </c>
      <c r="D45" s="33" t="s">
        <v>32</v>
      </c>
      <c r="E45" s="38" t="s">
        <v>141</v>
      </c>
      <c r="F45" s="40">
        <v>145000</v>
      </c>
      <c r="G45" s="38" t="s">
        <v>142</v>
      </c>
      <c r="H45" s="38" t="s">
        <v>118</v>
      </c>
      <c r="I45" s="51"/>
      <c r="J45" s="49"/>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50"/>
      <c r="DL45" s="50"/>
      <c r="DM45" s="50"/>
      <c r="DN45" s="50"/>
      <c r="DO45" s="50"/>
      <c r="DP45" s="50"/>
      <c r="DQ45" s="50"/>
      <c r="DR45" s="50"/>
      <c r="DS45" s="50"/>
      <c r="DT45" s="50"/>
      <c r="DU45" s="50"/>
      <c r="DV45" s="50"/>
      <c r="DW45" s="50"/>
      <c r="DX45" s="50"/>
      <c r="DY45" s="50"/>
      <c r="DZ45" s="50"/>
      <c r="EA45" s="50"/>
      <c r="EB45" s="50"/>
      <c r="EC45" s="50"/>
      <c r="ED45" s="50"/>
      <c r="EE45" s="50"/>
      <c r="EF45" s="50"/>
      <c r="EG45" s="50"/>
      <c r="EH45" s="50"/>
      <c r="EI45" s="50"/>
      <c r="EJ45" s="50"/>
      <c r="EK45" s="50"/>
      <c r="EL45" s="50"/>
      <c r="EM45" s="50"/>
      <c r="EN45" s="50"/>
      <c r="EO45" s="50"/>
      <c r="EP45" s="50"/>
      <c r="EQ45" s="50"/>
      <c r="ER45" s="50"/>
      <c r="ES45" s="50"/>
      <c r="ET45" s="50"/>
      <c r="EU45" s="50"/>
      <c r="EV45" s="50"/>
      <c r="EW45" s="50"/>
      <c r="EX45" s="50"/>
      <c r="EY45" s="50"/>
      <c r="EZ45" s="50"/>
      <c r="FA45" s="50"/>
      <c r="FB45" s="50"/>
      <c r="FC45" s="50"/>
      <c r="FD45" s="50"/>
      <c r="FE45" s="50"/>
      <c r="FF45" s="50"/>
      <c r="FG45" s="50"/>
      <c r="FH45" s="50"/>
      <c r="FI45" s="50"/>
      <c r="FJ45" s="50"/>
      <c r="FK45" s="50"/>
      <c r="FL45" s="50"/>
      <c r="FM45" s="50"/>
      <c r="FN45" s="50"/>
      <c r="FO45" s="50"/>
      <c r="FP45" s="50"/>
      <c r="FQ45" s="50"/>
      <c r="FR45" s="50"/>
      <c r="FS45" s="50"/>
      <c r="FT45" s="50"/>
      <c r="FU45" s="50"/>
      <c r="FV45" s="50"/>
      <c r="FW45" s="50"/>
      <c r="FX45" s="50"/>
      <c r="FY45" s="50"/>
      <c r="FZ45" s="50"/>
      <c r="GA45" s="50"/>
      <c r="GB45" s="50"/>
      <c r="GC45" s="50"/>
      <c r="GD45" s="50"/>
      <c r="GE45" s="50"/>
      <c r="GF45" s="50"/>
      <c r="GG45" s="50"/>
      <c r="GH45" s="50"/>
      <c r="GI45" s="50"/>
      <c r="GJ45" s="50"/>
      <c r="GK45" s="50"/>
      <c r="GL45" s="50"/>
      <c r="GM45" s="50"/>
      <c r="GN45" s="50"/>
      <c r="GO45" s="50"/>
      <c r="GP45" s="50"/>
      <c r="GQ45" s="50"/>
      <c r="GR45" s="50"/>
      <c r="GS45" s="50"/>
      <c r="GT45" s="50"/>
      <c r="GU45" s="50"/>
      <c r="GV45" s="50"/>
      <c r="GW45" s="50"/>
      <c r="GX45" s="50"/>
      <c r="GY45" s="50"/>
      <c r="GZ45" s="50"/>
      <c r="HA45" s="50"/>
      <c r="HB45" s="50"/>
      <c r="HC45" s="50"/>
      <c r="HD45" s="50"/>
      <c r="HE45" s="50"/>
      <c r="HF45" s="50"/>
      <c r="HG45" s="50"/>
      <c r="HH45" s="50"/>
      <c r="HI45" s="50"/>
      <c r="HJ45" s="50"/>
      <c r="HK45" s="50"/>
      <c r="HL45" s="50"/>
      <c r="HM45" s="50"/>
      <c r="HN45" s="50"/>
      <c r="HO45" s="50"/>
      <c r="HP45" s="50"/>
      <c r="HQ45" s="50"/>
      <c r="HR45" s="50"/>
      <c r="HS45" s="50"/>
      <c r="HT45" s="50"/>
      <c r="HU45" s="50"/>
      <c r="HV45" s="50"/>
    </row>
    <row r="46" s="3" customFormat="1" ht="54" spans="1:230">
      <c r="A46" s="35">
        <f>SUBTOTAL(103,$E$7:E46)*1</f>
        <v>32</v>
      </c>
      <c r="B46" s="38" t="s">
        <v>143</v>
      </c>
      <c r="C46" s="42" t="s">
        <v>144</v>
      </c>
      <c r="D46" s="33" t="s">
        <v>32</v>
      </c>
      <c r="E46" s="38" t="s">
        <v>145</v>
      </c>
      <c r="F46" s="40">
        <v>38500</v>
      </c>
      <c r="G46" s="38" t="s">
        <v>146</v>
      </c>
      <c r="H46" s="38" t="s">
        <v>118</v>
      </c>
      <c r="I46" s="51"/>
      <c r="J46" s="49"/>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c r="DV46" s="50"/>
      <c r="DW46" s="50"/>
      <c r="DX46" s="50"/>
      <c r="DY46" s="50"/>
      <c r="DZ46" s="50"/>
      <c r="EA46" s="50"/>
      <c r="EB46" s="50"/>
      <c r="EC46" s="50"/>
      <c r="ED46" s="50"/>
      <c r="EE46" s="50"/>
      <c r="EF46" s="50"/>
      <c r="EG46" s="50"/>
      <c r="EH46" s="50"/>
      <c r="EI46" s="50"/>
      <c r="EJ46" s="50"/>
      <c r="EK46" s="50"/>
      <c r="EL46" s="50"/>
      <c r="EM46" s="50"/>
      <c r="EN46" s="50"/>
      <c r="EO46" s="50"/>
      <c r="EP46" s="50"/>
      <c r="EQ46" s="50"/>
      <c r="ER46" s="50"/>
      <c r="ES46" s="50"/>
      <c r="ET46" s="50"/>
      <c r="EU46" s="50"/>
      <c r="EV46" s="50"/>
      <c r="EW46" s="50"/>
      <c r="EX46" s="50"/>
      <c r="EY46" s="50"/>
      <c r="EZ46" s="50"/>
      <c r="FA46" s="50"/>
      <c r="FB46" s="50"/>
      <c r="FC46" s="50"/>
      <c r="FD46" s="50"/>
      <c r="FE46" s="50"/>
      <c r="FF46" s="50"/>
      <c r="FG46" s="50"/>
      <c r="FH46" s="50"/>
      <c r="FI46" s="50"/>
      <c r="FJ46" s="50"/>
      <c r="FK46" s="50"/>
      <c r="FL46" s="50"/>
      <c r="FM46" s="50"/>
      <c r="FN46" s="50"/>
      <c r="FO46" s="50"/>
      <c r="FP46" s="50"/>
      <c r="FQ46" s="50"/>
      <c r="FR46" s="50"/>
      <c r="FS46" s="50"/>
      <c r="FT46" s="50"/>
      <c r="FU46" s="50"/>
      <c r="FV46" s="50"/>
      <c r="FW46" s="50"/>
      <c r="FX46" s="50"/>
      <c r="FY46" s="50"/>
      <c r="FZ46" s="50"/>
      <c r="GA46" s="50"/>
      <c r="GB46" s="50"/>
      <c r="GC46" s="50"/>
      <c r="GD46" s="50"/>
      <c r="GE46" s="50"/>
      <c r="GF46" s="50"/>
      <c r="GG46" s="50"/>
      <c r="GH46" s="50"/>
      <c r="GI46" s="50"/>
      <c r="GJ46" s="50"/>
      <c r="GK46" s="50"/>
      <c r="GL46" s="50"/>
      <c r="GM46" s="50"/>
      <c r="GN46" s="50"/>
      <c r="GO46" s="50"/>
      <c r="GP46" s="50"/>
      <c r="GQ46" s="50"/>
      <c r="GR46" s="50"/>
      <c r="GS46" s="50"/>
      <c r="GT46" s="50"/>
      <c r="GU46" s="50"/>
      <c r="GV46" s="50"/>
      <c r="GW46" s="50"/>
      <c r="GX46" s="50"/>
      <c r="GY46" s="50"/>
      <c r="GZ46" s="50"/>
      <c r="HA46" s="50"/>
      <c r="HB46" s="50"/>
      <c r="HC46" s="50"/>
      <c r="HD46" s="50"/>
      <c r="HE46" s="50"/>
      <c r="HF46" s="50"/>
      <c r="HG46" s="50"/>
      <c r="HH46" s="50"/>
      <c r="HI46" s="50"/>
      <c r="HJ46" s="50"/>
      <c r="HK46" s="50"/>
      <c r="HL46" s="50"/>
      <c r="HM46" s="50"/>
      <c r="HN46" s="50"/>
      <c r="HO46" s="50"/>
      <c r="HP46" s="50"/>
      <c r="HQ46" s="50"/>
      <c r="HR46" s="50"/>
      <c r="HS46" s="50"/>
      <c r="HT46" s="50"/>
      <c r="HU46" s="50"/>
      <c r="HV46" s="50"/>
    </row>
    <row r="47" s="3" customFormat="1" ht="67.5" spans="1:230">
      <c r="A47" s="35">
        <f>SUBTOTAL(103,$E$7:E47)*1</f>
        <v>33</v>
      </c>
      <c r="B47" s="45" t="s">
        <v>147</v>
      </c>
      <c r="C47" s="46" t="s">
        <v>148</v>
      </c>
      <c r="D47" s="33" t="s">
        <v>32</v>
      </c>
      <c r="E47" s="45" t="s">
        <v>149</v>
      </c>
      <c r="F47" s="47">
        <v>264726.11</v>
      </c>
      <c r="G47" s="38" t="s">
        <v>150</v>
      </c>
      <c r="H47" s="38" t="s">
        <v>118</v>
      </c>
      <c r="I47" s="51"/>
      <c r="J47" s="49"/>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c r="CC47" s="50"/>
      <c r="CD47" s="50"/>
      <c r="CE47" s="50"/>
      <c r="CF47" s="50"/>
      <c r="CG47" s="50"/>
      <c r="CH47" s="50"/>
      <c r="CI47" s="50"/>
      <c r="CJ47" s="50"/>
      <c r="CK47" s="50"/>
      <c r="CL47" s="50"/>
      <c r="CM47" s="50"/>
      <c r="CN47" s="50"/>
      <c r="CO47" s="50"/>
      <c r="CP47" s="50"/>
      <c r="CQ47" s="50"/>
      <c r="CR47" s="50"/>
      <c r="CS47" s="50"/>
      <c r="CT47" s="50"/>
      <c r="CU47" s="50"/>
      <c r="CV47" s="50"/>
      <c r="CW47" s="50"/>
      <c r="CX47" s="50"/>
      <c r="CY47" s="50"/>
      <c r="CZ47" s="50"/>
      <c r="DA47" s="50"/>
      <c r="DB47" s="50"/>
      <c r="DC47" s="50"/>
      <c r="DD47" s="50"/>
      <c r="DE47" s="50"/>
      <c r="DF47" s="50"/>
      <c r="DG47" s="50"/>
      <c r="DH47" s="50"/>
      <c r="DI47" s="50"/>
      <c r="DJ47" s="50"/>
      <c r="DK47" s="50"/>
      <c r="DL47" s="50"/>
      <c r="DM47" s="50"/>
      <c r="DN47" s="50"/>
      <c r="DO47" s="50"/>
      <c r="DP47" s="50"/>
      <c r="DQ47" s="50"/>
      <c r="DR47" s="50"/>
      <c r="DS47" s="50"/>
      <c r="DT47" s="50"/>
      <c r="DU47" s="50"/>
      <c r="DV47" s="50"/>
      <c r="DW47" s="50"/>
      <c r="DX47" s="50"/>
      <c r="DY47" s="50"/>
      <c r="DZ47" s="50"/>
      <c r="EA47" s="50"/>
      <c r="EB47" s="50"/>
      <c r="EC47" s="50"/>
      <c r="ED47" s="50"/>
      <c r="EE47" s="50"/>
      <c r="EF47" s="50"/>
      <c r="EG47" s="50"/>
      <c r="EH47" s="50"/>
      <c r="EI47" s="50"/>
      <c r="EJ47" s="50"/>
      <c r="EK47" s="50"/>
      <c r="EL47" s="50"/>
      <c r="EM47" s="50"/>
      <c r="EN47" s="50"/>
      <c r="EO47" s="50"/>
      <c r="EP47" s="50"/>
      <c r="EQ47" s="50"/>
      <c r="ER47" s="50"/>
      <c r="ES47" s="50"/>
      <c r="ET47" s="50"/>
      <c r="EU47" s="50"/>
      <c r="EV47" s="50"/>
      <c r="EW47" s="50"/>
      <c r="EX47" s="50"/>
      <c r="EY47" s="50"/>
      <c r="EZ47" s="50"/>
      <c r="FA47" s="50"/>
      <c r="FB47" s="50"/>
      <c r="FC47" s="50"/>
      <c r="FD47" s="50"/>
      <c r="FE47" s="50"/>
      <c r="FF47" s="50"/>
      <c r="FG47" s="50"/>
      <c r="FH47" s="50"/>
      <c r="FI47" s="50"/>
      <c r="FJ47" s="50"/>
      <c r="FK47" s="50"/>
      <c r="FL47" s="50"/>
      <c r="FM47" s="50"/>
      <c r="FN47" s="50"/>
      <c r="FO47" s="50"/>
      <c r="FP47" s="50"/>
      <c r="FQ47" s="50"/>
      <c r="FR47" s="50"/>
      <c r="FS47" s="50"/>
      <c r="FT47" s="50"/>
      <c r="FU47" s="50"/>
      <c r="FV47" s="50"/>
      <c r="FW47" s="50"/>
      <c r="FX47" s="50"/>
      <c r="FY47" s="50"/>
      <c r="FZ47" s="50"/>
      <c r="GA47" s="50"/>
      <c r="GB47" s="50"/>
      <c r="GC47" s="50"/>
      <c r="GD47" s="50"/>
      <c r="GE47" s="50"/>
      <c r="GF47" s="50"/>
      <c r="GG47" s="50"/>
      <c r="GH47" s="50"/>
      <c r="GI47" s="50"/>
      <c r="GJ47" s="50"/>
      <c r="GK47" s="50"/>
      <c r="GL47" s="50"/>
      <c r="GM47" s="50"/>
      <c r="GN47" s="50"/>
      <c r="GO47" s="50"/>
      <c r="GP47" s="50"/>
      <c r="GQ47" s="50"/>
      <c r="GR47" s="50"/>
      <c r="GS47" s="50"/>
      <c r="GT47" s="50"/>
      <c r="GU47" s="50"/>
      <c r="GV47" s="50"/>
      <c r="GW47" s="50"/>
      <c r="GX47" s="50"/>
      <c r="GY47" s="50"/>
      <c r="GZ47" s="50"/>
      <c r="HA47" s="50"/>
      <c r="HB47" s="50"/>
      <c r="HC47" s="50"/>
      <c r="HD47" s="50"/>
      <c r="HE47" s="50"/>
      <c r="HF47" s="50"/>
      <c r="HG47" s="50"/>
      <c r="HH47" s="50"/>
      <c r="HI47" s="50"/>
      <c r="HJ47" s="50"/>
      <c r="HK47" s="50"/>
      <c r="HL47" s="50"/>
      <c r="HM47" s="50"/>
      <c r="HN47" s="50"/>
      <c r="HO47" s="50"/>
      <c r="HP47" s="50"/>
      <c r="HQ47" s="50"/>
      <c r="HR47" s="50"/>
      <c r="HS47" s="50"/>
      <c r="HT47" s="50"/>
      <c r="HU47" s="50"/>
      <c r="HV47" s="50"/>
    </row>
    <row r="48" s="3" customFormat="1" ht="67.5" spans="1:230">
      <c r="A48" s="35">
        <f>SUBTOTAL(103,$E$7:E48)*1</f>
        <v>34</v>
      </c>
      <c r="B48" s="45" t="s">
        <v>151</v>
      </c>
      <c r="C48" s="46" t="s">
        <v>152</v>
      </c>
      <c r="D48" s="33" t="s">
        <v>32</v>
      </c>
      <c r="E48" s="45" t="s">
        <v>153</v>
      </c>
      <c r="F48" s="48">
        <v>232189.23</v>
      </c>
      <c r="G48" s="45" t="s">
        <v>154</v>
      </c>
      <c r="H48" s="45" t="s">
        <v>118</v>
      </c>
      <c r="I48" s="55"/>
      <c r="J48" s="49"/>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c r="CC48" s="50"/>
      <c r="CD48" s="50"/>
      <c r="CE48" s="50"/>
      <c r="CF48" s="50"/>
      <c r="CG48" s="50"/>
      <c r="CH48" s="50"/>
      <c r="CI48" s="50"/>
      <c r="CJ48" s="50"/>
      <c r="CK48" s="50"/>
      <c r="CL48" s="50"/>
      <c r="CM48" s="50"/>
      <c r="CN48" s="50"/>
      <c r="CO48" s="50"/>
      <c r="CP48" s="50"/>
      <c r="CQ48" s="50"/>
      <c r="CR48" s="50"/>
      <c r="CS48" s="50"/>
      <c r="CT48" s="50"/>
      <c r="CU48" s="50"/>
      <c r="CV48" s="50"/>
      <c r="CW48" s="50"/>
      <c r="CX48" s="50"/>
      <c r="CY48" s="50"/>
      <c r="CZ48" s="50"/>
      <c r="DA48" s="50"/>
      <c r="DB48" s="50"/>
      <c r="DC48" s="50"/>
      <c r="DD48" s="50"/>
      <c r="DE48" s="50"/>
      <c r="DF48" s="50"/>
      <c r="DG48" s="50"/>
      <c r="DH48" s="50"/>
      <c r="DI48" s="50"/>
      <c r="DJ48" s="50"/>
      <c r="DK48" s="50"/>
      <c r="DL48" s="50"/>
      <c r="DM48" s="50"/>
      <c r="DN48" s="50"/>
      <c r="DO48" s="50"/>
      <c r="DP48" s="50"/>
      <c r="DQ48" s="50"/>
      <c r="DR48" s="50"/>
      <c r="DS48" s="50"/>
      <c r="DT48" s="50"/>
      <c r="DU48" s="50"/>
      <c r="DV48" s="50"/>
      <c r="DW48" s="50"/>
      <c r="DX48" s="50"/>
      <c r="DY48" s="50"/>
      <c r="DZ48" s="50"/>
      <c r="EA48" s="50"/>
      <c r="EB48" s="50"/>
      <c r="EC48" s="50"/>
      <c r="ED48" s="50"/>
      <c r="EE48" s="50"/>
      <c r="EF48" s="50"/>
      <c r="EG48" s="50"/>
      <c r="EH48" s="50"/>
      <c r="EI48" s="50"/>
      <c r="EJ48" s="50"/>
      <c r="EK48" s="50"/>
      <c r="EL48" s="50"/>
      <c r="EM48" s="50"/>
      <c r="EN48" s="50"/>
      <c r="EO48" s="50"/>
      <c r="EP48" s="50"/>
      <c r="EQ48" s="50"/>
      <c r="ER48" s="50"/>
      <c r="ES48" s="50"/>
      <c r="ET48" s="50"/>
      <c r="EU48" s="50"/>
      <c r="EV48" s="50"/>
      <c r="EW48" s="50"/>
      <c r="EX48" s="50"/>
      <c r="EY48" s="50"/>
      <c r="EZ48" s="50"/>
      <c r="FA48" s="50"/>
      <c r="FB48" s="50"/>
      <c r="FC48" s="50"/>
      <c r="FD48" s="50"/>
      <c r="FE48" s="50"/>
      <c r="FF48" s="50"/>
      <c r="FG48" s="50"/>
      <c r="FH48" s="50"/>
      <c r="FI48" s="50"/>
      <c r="FJ48" s="50"/>
      <c r="FK48" s="50"/>
      <c r="FL48" s="50"/>
      <c r="FM48" s="50"/>
      <c r="FN48" s="50"/>
      <c r="FO48" s="50"/>
      <c r="FP48" s="50"/>
      <c r="FQ48" s="50"/>
      <c r="FR48" s="50"/>
      <c r="FS48" s="50"/>
      <c r="FT48" s="50"/>
      <c r="FU48" s="50"/>
      <c r="FV48" s="50"/>
      <c r="FW48" s="50"/>
      <c r="FX48" s="50"/>
      <c r="FY48" s="50"/>
      <c r="FZ48" s="50"/>
      <c r="GA48" s="50"/>
      <c r="GB48" s="50"/>
      <c r="GC48" s="50"/>
      <c r="GD48" s="50"/>
      <c r="GE48" s="50"/>
      <c r="GF48" s="50"/>
      <c r="GG48" s="50"/>
      <c r="GH48" s="50"/>
      <c r="GI48" s="50"/>
      <c r="GJ48" s="50"/>
      <c r="GK48" s="50"/>
      <c r="GL48" s="50"/>
      <c r="GM48" s="50"/>
      <c r="GN48" s="50"/>
      <c r="GO48" s="50"/>
      <c r="GP48" s="50"/>
      <c r="GQ48" s="50"/>
      <c r="GR48" s="50"/>
      <c r="GS48" s="50"/>
      <c r="GT48" s="50"/>
      <c r="GU48" s="50"/>
      <c r="GV48" s="50"/>
      <c r="GW48" s="50"/>
      <c r="GX48" s="50"/>
      <c r="GY48" s="50"/>
      <c r="GZ48" s="50"/>
      <c r="HA48" s="50"/>
      <c r="HB48" s="50"/>
      <c r="HC48" s="50"/>
      <c r="HD48" s="50"/>
      <c r="HE48" s="50"/>
      <c r="HF48" s="50"/>
      <c r="HG48" s="50"/>
      <c r="HH48" s="50"/>
      <c r="HI48" s="50"/>
      <c r="HJ48" s="50"/>
      <c r="HK48" s="50"/>
      <c r="HL48" s="50"/>
      <c r="HM48" s="50"/>
      <c r="HN48" s="50"/>
      <c r="HO48" s="50"/>
      <c r="HP48" s="50"/>
      <c r="HQ48" s="50"/>
      <c r="HR48" s="50"/>
      <c r="HS48" s="50"/>
      <c r="HT48" s="50"/>
      <c r="HU48" s="50"/>
      <c r="HV48" s="50"/>
    </row>
    <row r="49" s="3" customFormat="1" ht="81" spans="1:230">
      <c r="A49" s="35">
        <f>SUBTOTAL(103,$E$7:E49)*1</f>
        <v>35</v>
      </c>
      <c r="B49" s="43" t="s">
        <v>155</v>
      </c>
      <c r="C49" s="44" t="s">
        <v>156</v>
      </c>
      <c r="D49" s="33" t="s">
        <v>32</v>
      </c>
      <c r="E49" s="43" t="s">
        <v>157</v>
      </c>
      <c r="F49" s="40">
        <v>16077</v>
      </c>
      <c r="G49" s="43" t="s">
        <v>154</v>
      </c>
      <c r="H49" s="43" t="s">
        <v>118</v>
      </c>
      <c r="I49" s="51"/>
      <c r="J49" s="49"/>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c r="DM49" s="50"/>
      <c r="DN49" s="50"/>
      <c r="DO49" s="50"/>
      <c r="DP49" s="50"/>
      <c r="DQ49" s="50"/>
      <c r="DR49" s="50"/>
      <c r="DS49" s="50"/>
      <c r="DT49" s="50"/>
      <c r="DU49" s="50"/>
      <c r="DV49" s="50"/>
      <c r="DW49" s="50"/>
      <c r="DX49" s="50"/>
      <c r="DY49" s="50"/>
      <c r="DZ49" s="50"/>
      <c r="EA49" s="50"/>
      <c r="EB49" s="50"/>
      <c r="EC49" s="50"/>
      <c r="ED49" s="50"/>
      <c r="EE49" s="50"/>
      <c r="EF49" s="50"/>
      <c r="EG49" s="50"/>
      <c r="EH49" s="50"/>
      <c r="EI49" s="50"/>
      <c r="EJ49" s="50"/>
      <c r="EK49" s="50"/>
      <c r="EL49" s="50"/>
      <c r="EM49" s="50"/>
      <c r="EN49" s="50"/>
      <c r="EO49" s="50"/>
      <c r="EP49" s="50"/>
      <c r="EQ49" s="50"/>
      <c r="ER49" s="50"/>
      <c r="ES49" s="50"/>
      <c r="ET49" s="50"/>
      <c r="EU49" s="50"/>
      <c r="EV49" s="50"/>
      <c r="EW49" s="50"/>
      <c r="EX49" s="50"/>
      <c r="EY49" s="50"/>
      <c r="EZ49" s="50"/>
      <c r="FA49" s="50"/>
      <c r="FB49" s="50"/>
      <c r="FC49" s="50"/>
      <c r="FD49" s="50"/>
      <c r="FE49" s="50"/>
      <c r="FF49" s="50"/>
      <c r="FG49" s="50"/>
      <c r="FH49" s="50"/>
      <c r="FI49" s="50"/>
      <c r="FJ49" s="50"/>
      <c r="FK49" s="50"/>
      <c r="FL49" s="50"/>
      <c r="FM49" s="50"/>
      <c r="FN49" s="50"/>
      <c r="FO49" s="50"/>
      <c r="FP49" s="50"/>
      <c r="FQ49" s="50"/>
      <c r="FR49" s="50"/>
      <c r="FS49" s="50"/>
      <c r="FT49" s="50"/>
      <c r="FU49" s="50"/>
      <c r="FV49" s="50"/>
      <c r="FW49" s="50"/>
      <c r="FX49" s="50"/>
      <c r="FY49" s="50"/>
      <c r="FZ49" s="50"/>
      <c r="GA49" s="50"/>
      <c r="GB49" s="50"/>
      <c r="GC49" s="50"/>
      <c r="GD49" s="50"/>
      <c r="GE49" s="50"/>
      <c r="GF49" s="50"/>
      <c r="GG49" s="50"/>
      <c r="GH49" s="50"/>
      <c r="GI49" s="50"/>
      <c r="GJ49" s="50"/>
      <c r="GK49" s="50"/>
      <c r="GL49" s="50"/>
      <c r="GM49" s="50"/>
      <c r="GN49" s="50"/>
      <c r="GO49" s="50"/>
      <c r="GP49" s="50"/>
      <c r="GQ49" s="50"/>
      <c r="GR49" s="50"/>
      <c r="GS49" s="50"/>
      <c r="GT49" s="50"/>
      <c r="GU49" s="50"/>
      <c r="GV49" s="50"/>
      <c r="GW49" s="50"/>
      <c r="GX49" s="50"/>
      <c r="GY49" s="50"/>
      <c r="GZ49" s="50"/>
      <c r="HA49" s="50"/>
      <c r="HB49" s="50"/>
      <c r="HC49" s="50"/>
      <c r="HD49" s="50"/>
      <c r="HE49" s="50"/>
      <c r="HF49" s="50"/>
      <c r="HG49" s="50"/>
      <c r="HH49" s="50"/>
      <c r="HI49" s="50"/>
      <c r="HJ49" s="50"/>
      <c r="HK49" s="50"/>
      <c r="HL49" s="50"/>
      <c r="HM49" s="50"/>
      <c r="HN49" s="50"/>
      <c r="HO49" s="50"/>
      <c r="HP49" s="50"/>
      <c r="HQ49" s="50"/>
      <c r="HR49" s="50"/>
      <c r="HS49" s="50"/>
      <c r="HT49" s="50"/>
      <c r="HU49" s="50"/>
      <c r="HV49" s="50"/>
    </row>
    <row r="50" s="3" customFormat="1" ht="67.5" spans="1:230">
      <c r="A50" s="35">
        <f>SUBTOTAL(103,$E$7:E50)*1</f>
        <v>36</v>
      </c>
      <c r="B50" s="43" t="s">
        <v>158</v>
      </c>
      <c r="C50" s="44" t="s">
        <v>159</v>
      </c>
      <c r="D50" s="33" t="s">
        <v>32</v>
      </c>
      <c r="E50" s="43" t="s">
        <v>160</v>
      </c>
      <c r="F50" s="40">
        <v>40359</v>
      </c>
      <c r="G50" s="43" t="s">
        <v>161</v>
      </c>
      <c r="H50" s="43" t="s">
        <v>118</v>
      </c>
      <c r="I50" s="51"/>
      <c r="J50" s="49"/>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c r="DM50" s="50"/>
      <c r="DN50" s="50"/>
      <c r="DO50" s="50"/>
      <c r="DP50" s="50"/>
      <c r="DQ50" s="50"/>
      <c r="DR50" s="50"/>
      <c r="DS50" s="50"/>
      <c r="DT50" s="50"/>
      <c r="DU50" s="50"/>
      <c r="DV50" s="50"/>
      <c r="DW50" s="50"/>
      <c r="DX50" s="50"/>
      <c r="DY50" s="50"/>
      <c r="DZ50" s="50"/>
      <c r="EA50" s="50"/>
      <c r="EB50" s="50"/>
      <c r="EC50" s="50"/>
      <c r="ED50" s="50"/>
      <c r="EE50" s="50"/>
      <c r="EF50" s="50"/>
      <c r="EG50" s="50"/>
      <c r="EH50" s="50"/>
      <c r="EI50" s="50"/>
      <c r="EJ50" s="50"/>
      <c r="EK50" s="50"/>
      <c r="EL50" s="50"/>
      <c r="EM50" s="50"/>
      <c r="EN50" s="50"/>
      <c r="EO50" s="50"/>
      <c r="EP50" s="50"/>
      <c r="EQ50" s="50"/>
      <c r="ER50" s="50"/>
      <c r="ES50" s="50"/>
      <c r="ET50" s="50"/>
      <c r="EU50" s="50"/>
      <c r="EV50" s="50"/>
      <c r="EW50" s="50"/>
      <c r="EX50" s="50"/>
      <c r="EY50" s="50"/>
      <c r="EZ50" s="50"/>
      <c r="FA50" s="50"/>
      <c r="FB50" s="50"/>
      <c r="FC50" s="50"/>
      <c r="FD50" s="50"/>
      <c r="FE50" s="50"/>
      <c r="FF50" s="50"/>
      <c r="FG50" s="50"/>
      <c r="FH50" s="50"/>
      <c r="FI50" s="50"/>
      <c r="FJ50" s="50"/>
      <c r="FK50" s="50"/>
      <c r="FL50" s="50"/>
      <c r="FM50" s="50"/>
      <c r="FN50" s="50"/>
      <c r="FO50" s="50"/>
      <c r="FP50" s="50"/>
      <c r="FQ50" s="50"/>
      <c r="FR50" s="50"/>
      <c r="FS50" s="50"/>
      <c r="FT50" s="50"/>
      <c r="FU50" s="50"/>
      <c r="FV50" s="50"/>
      <c r="FW50" s="50"/>
      <c r="FX50" s="50"/>
      <c r="FY50" s="50"/>
      <c r="FZ50" s="50"/>
      <c r="GA50" s="50"/>
      <c r="GB50" s="50"/>
      <c r="GC50" s="50"/>
      <c r="GD50" s="50"/>
      <c r="GE50" s="50"/>
      <c r="GF50" s="50"/>
      <c r="GG50" s="50"/>
      <c r="GH50" s="50"/>
      <c r="GI50" s="50"/>
      <c r="GJ50" s="50"/>
      <c r="GK50" s="50"/>
      <c r="GL50" s="50"/>
      <c r="GM50" s="50"/>
      <c r="GN50" s="50"/>
      <c r="GO50" s="50"/>
      <c r="GP50" s="50"/>
      <c r="GQ50" s="50"/>
      <c r="GR50" s="50"/>
      <c r="GS50" s="50"/>
      <c r="GT50" s="50"/>
      <c r="GU50" s="50"/>
      <c r="GV50" s="50"/>
      <c r="GW50" s="50"/>
      <c r="GX50" s="50"/>
      <c r="GY50" s="50"/>
      <c r="GZ50" s="50"/>
      <c r="HA50" s="50"/>
      <c r="HB50" s="50"/>
      <c r="HC50" s="50"/>
      <c r="HD50" s="50"/>
      <c r="HE50" s="50"/>
      <c r="HF50" s="50"/>
      <c r="HG50" s="50"/>
      <c r="HH50" s="50"/>
      <c r="HI50" s="50"/>
      <c r="HJ50" s="50"/>
      <c r="HK50" s="50"/>
      <c r="HL50" s="50"/>
      <c r="HM50" s="50"/>
      <c r="HN50" s="50"/>
      <c r="HO50" s="50"/>
      <c r="HP50" s="50"/>
      <c r="HQ50" s="50"/>
      <c r="HR50" s="50"/>
      <c r="HS50" s="50"/>
      <c r="HT50" s="50"/>
      <c r="HU50" s="50"/>
      <c r="HV50" s="50"/>
    </row>
    <row r="51" s="3" customFormat="1" ht="54" spans="1:230">
      <c r="A51" s="35">
        <f>SUBTOTAL(103,$E$7:E51)*1</f>
        <v>37</v>
      </c>
      <c r="B51" s="38" t="s">
        <v>162</v>
      </c>
      <c r="C51" s="39" t="s">
        <v>163</v>
      </c>
      <c r="D51" s="33" t="s">
        <v>32</v>
      </c>
      <c r="E51" s="38" t="s">
        <v>164</v>
      </c>
      <c r="F51" s="40">
        <v>202571.65</v>
      </c>
      <c r="G51" s="38" t="s">
        <v>165</v>
      </c>
      <c r="H51" s="38" t="s">
        <v>118</v>
      </c>
      <c r="I51" s="51"/>
      <c r="J51" s="49"/>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c r="DM51" s="50"/>
      <c r="DN51" s="50"/>
      <c r="DO51" s="50"/>
      <c r="DP51" s="50"/>
      <c r="DQ51" s="50"/>
      <c r="DR51" s="50"/>
      <c r="DS51" s="50"/>
      <c r="DT51" s="50"/>
      <c r="DU51" s="50"/>
      <c r="DV51" s="50"/>
      <c r="DW51" s="50"/>
      <c r="DX51" s="50"/>
      <c r="DY51" s="50"/>
      <c r="DZ51" s="50"/>
      <c r="EA51" s="50"/>
      <c r="EB51" s="50"/>
      <c r="EC51" s="50"/>
      <c r="ED51" s="50"/>
      <c r="EE51" s="50"/>
      <c r="EF51" s="50"/>
      <c r="EG51" s="50"/>
      <c r="EH51" s="50"/>
      <c r="EI51" s="50"/>
      <c r="EJ51" s="50"/>
      <c r="EK51" s="50"/>
      <c r="EL51" s="50"/>
      <c r="EM51" s="50"/>
      <c r="EN51" s="50"/>
      <c r="EO51" s="50"/>
      <c r="EP51" s="50"/>
      <c r="EQ51" s="50"/>
      <c r="ER51" s="50"/>
      <c r="ES51" s="50"/>
      <c r="ET51" s="50"/>
      <c r="EU51" s="50"/>
      <c r="EV51" s="50"/>
      <c r="EW51" s="50"/>
      <c r="EX51" s="50"/>
      <c r="EY51" s="50"/>
      <c r="EZ51" s="50"/>
      <c r="FA51" s="50"/>
      <c r="FB51" s="50"/>
      <c r="FC51" s="50"/>
      <c r="FD51" s="50"/>
      <c r="FE51" s="50"/>
      <c r="FF51" s="50"/>
      <c r="FG51" s="50"/>
      <c r="FH51" s="50"/>
      <c r="FI51" s="50"/>
      <c r="FJ51" s="50"/>
      <c r="FK51" s="50"/>
      <c r="FL51" s="50"/>
      <c r="FM51" s="50"/>
      <c r="FN51" s="50"/>
      <c r="FO51" s="50"/>
      <c r="FP51" s="50"/>
      <c r="FQ51" s="50"/>
      <c r="FR51" s="50"/>
      <c r="FS51" s="50"/>
      <c r="FT51" s="50"/>
      <c r="FU51" s="50"/>
      <c r="FV51" s="50"/>
      <c r="FW51" s="50"/>
      <c r="FX51" s="50"/>
      <c r="FY51" s="50"/>
      <c r="FZ51" s="50"/>
      <c r="GA51" s="50"/>
      <c r="GB51" s="50"/>
      <c r="GC51" s="50"/>
      <c r="GD51" s="50"/>
      <c r="GE51" s="50"/>
      <c r="GF51" s="50"/>
      <c r="GG51" s="50"/>
      <c r="GH51" s="50"/>
      <c r="GI51" s="50"/>
      <c r="GJ51" s="50"/>
      <c r="GK51" s="50"/>
      <c r="GL51" s="50"/>
      <c r="GM51" s="50"/>
      <c r="GN51" s="50"/>
      <c r="GO51" s="50"/>
      <c r="GP51" s="50"/>
      <c r="GQ51" s="50"/>
      <c r="GR51" s="50"/>
      <c r="GS51" s="50"/>
      <c r="GT51" s="50"/>
      <c r="GU51" s="50"/>
      <c r="GV51" s="50"/>
      <c r="GW51" s="50"/>
      <c r="GX51" s="50"/>
      <c r="GY51" s="50"/>
      <c r="GZ51" s="50"/>
      <c r="HA51" s="50"/>
      <c r="HB51" s="50"/>
      <c r="HC51" s="50"/>
      <c r="HD51" s="50"/>
      <c r="HE51" s="50"/>
      <c r="HF51" s="50"/>
      <c r="HG51" s="50"/>
      <c r="HH51" s="50"/>
      <c r="HI51" s="50"/>
      <c r="HJ51" s="50"/>
      <c r="HK51" s="50"/>
      <c r="HL51" s="50"/>
      <c r="HM51" s="50"/>
      <c r="HN51" s="50"/>
      <c r="HO51" s="50"/>
      <c r="HP51" s="50"/>
      <c r="HQ51" s="50"/>
      <c r="HR51" s="50"/>
      <c r="HS51" s="50"/>
      <c r="HT51" s="50"/>
      <c r="HU51" s="50"/>
      <c r="HV51" s="50"/>
    </row>
    <row r="52" s="3" customFormat="1" ht="67.5" spans="1:230">
      <c r="A52" s="35">
        <f>SUBTOTAL(103,$E$7:E52)*1</f>
        <v>38</v>
      </c>
      <c r="B52" s="43" t="s">
        <v>166</v>
      </c>
      <c r="C52" s="44" t="s">
        <v>167</v>
      </c>
      <c r="D52" s="33" t="s">
        <v>32</v>
      </c>
      <c r="E52" s="43" t="s">
        <v>168</v>
      </c>
      <c r="F52" s="40">
        <v>1247453</v>
      </c>
      <c r="G52" s="43" t="s">
        <v>169</v>
      </c>
      <c r="H52" s="43" t="s">
        <v>118</v>
      </c>
      <c r="I52" s="51"/>
      <c r="J52" s="49"/>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c r="DM52" s="50"/>
      <c r="DN52" s="50"/>
      <c r="DO52" s="50"/>
      <c r="DP52" s="50"/>
      <c r="DQ52" s="50"/>
      <c r="DR52" s="50"/>
      <c r="DS52" s="50"/>
      <c r="DT52" s="50"/>
      <c r="DU52" s="50"/>
      <c r="DV52" s="50"/>
      <c r="DW52" s="50"/>
      <c r="DX52" s="50"/>
      <c r="DY52" s="50"/>
      <c r="DZ52" s="50"/>
      <c r="EA52" s="50"/>
      <c r="EB52" s="50"/>
      <c r="EC52" s="50"/>
      <c r="ED52" s="50"/>
      <c r="EE52" s="50"/>
      <c r="EF52" s="50"/>
      <c r="EG52" s="50"/>
      <c r="EH52" s="50"/>
      <c r="EI52" s="50"/>
      <c r="EJ52" s="50"/>
      <c r="EK52" s="50"/>
      <c r="EL52" s="50"/>
      <c r="EM52" s="50"/>
      <c r="EN52" s="50"/>
      <c r="EO52" s="50"/>
      <c r="EP52" s="50"/>
      <c r="EQ52" s="50"/>
      <c r="ER52" s="50"/>
      <c r="ES52" s="50"/>
      <c r="ET52" s="50"/>
      <c r="EU52" s="50"/>
      <c r="EV52" s="50"/>
      <c r="EW52" s="50"/>
      <c r="EX52" s="50"/>
      <c r="EY52" s="50"/>
      <c r="EZ52" s="50"/>
      <c r="FA52" s="50"/>
      <c r="FB52" s="50"/>
      <c r="FC52" s="50"/>
      <c r="FD52" s="50"/>
      <c r="FE52" s="50"/>
      <c r="FF52" s="50"/>
      <c r="FG52" s="50"/>
      <c r="FH52" s="50"/>
      <c r="FI52" s="50"/>
      <c r="FJ52" s="50"/>
      <c r="FK52" s="50"/>
      <c r="FL52" s="50"/>
      <c r="FM52" s="50"/>
      <c r="FN52" s="50"/>
      <c r="FO52" s="50"/>
      <c r="FP52" s="50"/>
      <c r="FQ52" s="50"/>
      <c r="FR52" s="50"/>
      <c r="FS52" s="50"/>
      <c r="FT52" s="50"/>
      <c r="FU52" s="50"/>
      <c r="FV52" s="50"/>
      <c r="FW52" s="50"/>
      <c r="FX52" s="50"/>
      <c r="FY52" s="50"/>
      <c r="FZ52" s="50"/>
      <c r="GA52" s="50"/>
      <c r="GB52" s="50"/>
      <c r="GC52" s="50"/>
      <c r="GD52" s="50"/>
      <c r="GE52" s="50"/>
      <c r="GF52" s="50"/>
      <c r="GG52" s="50"/>
      <c r="GH52" s="50"/>
      <c r="GI52" s="50"/>
      <c r="GJ52" s="50"/>
      <c r="GK52" s="50"/>
      <c r="GL52" s="50"/>
      <c r="GM52" s="50"/>
      <c r="GN52" s="50"/>
      <c r="GO52" s="50"/>
      <c r="GP52" s="50"/>
      <c r="GQ52" s="50"/>
      <c r="GR52" s="50"/>
      <c r="GS52" s="50"/>
      <c r="GT52" s="50"/>
      <c r="GU52" s="50"/>
      <c r="GV52" s="50"/>
      <c r="GW52" s="50"/>
      <c r="GX52" s="50"/>
      <c r="GY52" s="50"/>
      <c r="GZ52" s="50"/>
      <c r="HA52" s="50"/>
      <c r="HB52" s="50"/>
      <c r="HC52" s="50"/>
      <c r="HD52" s="50"/>
      <c r="HE52" s="50"/>
      <c r="HF52" s="50"/>
      <c r="HG52" s="50"/>
      <c r="HH52" s="50"/>
      <c r="HI52" s="50"/>
      <c r="HJ52" s="50"/>
      <c r="HK52" s="50"/>
      <c r="HL52" s="50"/>
      <c r="HM52" s="50"/>
      <c r="HN52" s="50"/>
      <c r="HO52" s="50"/>
      <c r="HP52" s="50"/>
      <c r="HQ52" s="50"/>
      <c r="HR52" s="50"/>
      <c r="HS52" s="50"/>
      <c r="HT52" s="50"/>
      <c r="HU52" s="50"/>
      <c r="HV52" s="50"/>
    </row>
    <row r="53" s="3" customFormat="1" ht="54" spans="1:230">
      <c r="A53" s="35">
        <f>SUBTOTAL(103,$E$7:E53)*1</f>
        <v>39</v>
      </c>
      <c r="B53" s="43" t="s">
        <v>170</v>
      </c>
      <c r="C53" s="44" t="s">
        <v>171</v>
      </c>
      <c r="D53" s="33" t="s">
        <v>32</v>
      </c>
      <c r="E53" s="43" t="s">
        <v>172</v>
      </c>
      <c r="F53" s="40">
        <v>10800</v>
      </c>
      <c r="G53" s="43" t="s">
        <v>169</v>
      </c>
      <c r="H53" s="43" t="s">
        <v>118</v>
      </c>
      <c r="I53" s="51"/>
      <c r="J53" s="49"/>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c r="CC53" s="50"/>
      <c r="CD53" s="50"/>
      <c r="CE53" s="50"/>
      <c r="CF53" s="50"/>
      <c r="CG53" s="50"/>
      <c r="CH53" s="50"/>
      <c r="CI53" s="50"/>
      <c r="CJ53" s="50"/>
      <c r="CK53" s="50"/>
      <c r="CL53" s="50"/>
      <c r="CM53" s="50"/>
      <c r="CN53" s="50"/>
      <c r="CO53" s="50"/>
      <c r="CP53" s="50"/>
      <c r="CQ53" s="50"/>
      <c r="CR53" s="50"/>
      <c r="CS53" s="50"/>
      <c r="CT53" s="50"/>
      <c r="CU53" s="50"/>
      <c r="CV53" s="50"/>
      <c r="CW53" s="50"/>
      <c r="CX53" s="50"/>
      <c r="CY53" s="50"/>
      <c r="CZ53" s="50"/>
      <c r="DA53" s="50"/>
      <c r="DB53" s="50"/>
      <c r="DC53" s="50"/>
      <c r="DD53" s="50"/>
      <c r="DE53" s="50"/>
      <c r="DF53" s="50"/>
      <c r="DG53" s="50"/>
      <c r="DH53" s="50"/>
      <c r="DI53" s="50"/>
      <c r="DJ53" s="50"/>
      <c r="DK53" s="50"/>
      <c r="DL53" s="50"/>
      <c r="DM53" s="50"/>
      <c r="DN53" s="50"/>
      <c r="DO53" s="50"/>
      <c r="DP53" s="50"/>
      <c r="DQ53" s="50"/>
      <c r="DR53" s="50"/>
      <c r="DS53" s="50"/>
      <c r="DT53" s="50"/>
      <c r="DU53" s="50"/>
      <c r="DV53" s="50"/>
      <c r="DW53" s="50"/>
      <c r="DX53" s="50"/>
      <c r="DY53" s="50"/>
      <c r="DZ53" s="50"/>
      <c r="EA53" s="50"/>
      <c r="EB53" s="50"/>
      <c r="EC53" s="50"/>
      <c r="ED53" s="50"/>
      <c r="EE53" s="50"/>
      <c r="EF53" s="50"/>
      <c r="EG53" s="50"/>
      <c r="EH53" s="50"/>
      <c r="EI53" s="50"/>
      <c r="EJ53" s="50"/>
      <c r="EK53" s="50"/>
      <c r="EL53" s="50"/>
      <c r="EM53" s="50"/>
      <c r="EN53" s="50"/>
      <c r="EO53" s="50"/>
      <c r="EP53" s="50"/>
      <c r="EQ53" s="50"/>
      <c r="ER53" s="50"/>
      <c r="ES53" s="50"/>
      <c r="ET53" s="50"/>
      <c r="EU53" s="50"/>
      <c r="EV53" s="50"/>
      <c r="EW53" s="50"/>
      <c r="EX53" s="50"/>
      <c r="EY53" s="50"/>
      <c r="EZ53" s="50"/>
      <c r="FA53" s="50"/>
      <c r="FB53" s="50"/>
      <c r="FC53" s="50"/>
      <c r="FD53" s="50"/>
      <c r="FE53" s="50"/>
      <c r="FF53" s="50"/>
      <c r="FG53" s="50"/>
      <c r="FH53" s="50"/>
      <c r="FI53" s="50"/>
      <c r="FJ53" s="50"/>
      <c r="FK53" s="50"/>
      <c r="FL53" s="50"/>
      <c r="FM53" s="50"/>
      <c r="FN53" s="50"/>
      <c r="FO53" s="50"/>
      <c r="FP53" s="50"/>
      <c r="FQ53" s="50"/>
      <c r="FR53" s="50"/>
      <c r="FS53" s="50"/>
      <c r="FT53" s="50"/>
      <c r="FU53" s="50"/>
      <c r="FV53" s="50"/>
      <c r="FW53" s="50"/>
      <c r="FX53" s="50"/>
      <c r="FY53" s="50"/>
      <c r="FZ53" s="50"/>
      <c r="GA53" s="50"/>
      <c r="GB53" s="50"/>
      <c r="GC53" s="50"/>
      <c r="GD53" s="50"/>
      <c r="GE53" s="50"/>
      <c r="GF53" s="50"/>
      <c r="GG53" s="50"/>
      <c r="GH53" s="50"/>
      <c r="GI53" s="50"/>
      <c r="GJ53" s="50"/>
      <c r="GK53" s="50"/>
      <c r="GL53" s="50"/>
      <c r="GM53" s="50"/>
      <c r="GN53" s="50"/>
      <c r="GO53" s="50"/>
      <c r="GP53" s="50"/>
      <c r="GQ53" s="50"/>
      <c r="GR53" s="50"/>
      <c r="GS53" s="50"/>
      <c r="GT53" s="50"/>
      <c r="GU53" s="50"/>
      <c r="GV53" s="50"/>
      <c r="GW53" s="50"/>
      <c r="GX53" s="50"/>
      <c r="GY53" s="50"/>
      <c r="GZ53" s="50"/>
      <c r="HA53" s="50"/>
      <c r="HB53" s="50"/>
      <c r="HC53" s="50"/>
      <c r="HD53" s="50"/>
      <c r="HE53" s="50"/>
      <c r="HF53" s="50"/>
      <c r="HG53" s="50"/>
      <c r="HH53" s="50"/>
      <c r="HI53" s="50"/>
      <c r="HJ53" s="50"/>
      <c r="HK53" s="50"/>
      <c r="HL53" s="50"/>
      <c r="HM53" s="50"/>
      <c r="HN53" s="50"/>
      <c r="HO53" s="50"/>
      <c r="HP53" s="50"/>
      <c r="HQ53" s="50"/>
      <c r="HR53" s="50"/>
      <c r="HS53" s="50"/>
      <c r="HT53" s="50"/>
      <c r="HU53" s="50"/>
      <c r="HV53" s="50"/>
    </row>
    <row r="54" s="3" customFormat="1" ht="54" spans="1:230">
      <c r="A54" s="35">
        <f>SUBTOTAL(103,$E$7:E54)*1</f>
        <v>40</v>
      </c>
      <c r="B54" s="38" t="s">
        <v>173</v>
      </c>
      <c r="C54" s="39" t="s">
        <v>174</v>
      </c>
      <c r="D54" s="33" t="s">
        <v>32</v>
      </c>
      <c r="E54" s="38" t="s">
        <v>175</v>
      </c>
      <c r="F54" s="40">
        <v>99200</v>
      </c>
      <c r="G54" s="38" t="s">
        <v>169</v>
      </c>
      <c r="H54" s="38" t="s">
        <v>118</v>
      </c>
      <c r="I54" s="51"/>
      <c r="J54" s="49"/>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c r="CT54" s="50"/>
      <c r="CU54" s="50"/>
      <c r="CV54" s="50"/>
      <c r="CW54" s="50"/>
      <c r="CX54" s="50"/>
      <c r="CY54" s="50"/>
      <c r="CZ54" s="50"/>
      <c r="DA54" s="50"/>
      <c r="DB54" s="50"/>
      <c r="DC54" s="50"/>
      <c r="DD54" s="50"/>
      <c r="DE54" s="50"/>
      <c r="DF54" s="50"/>
      <c r="DG54" s="50"/>
      <c r="DH54" s="50"/>
      <c r="DI54" s="50"/>
      <c r="DJ54" s="50"/>
      <c r="DK54" s="50"/>
      <c r="DL54" s="50"/>
      <c r="DM54" s="50"/>
      <c r="DN54" s="50"/>
      <c r="DO54" s="50"/>
      <c r="DP54" s="50"/>
      <c r="DQ54" s="50"/>
      <c r="DR54" s="50"/>
      <c r="DS54" s="50"/>
      <c r="DT54" s="50"/>
      <c r="DU54" s="50"/>
      <c r="DV54" s="50"/>
      <c r="DW54" s="50"/>
      <c r="DX54" s="50"/>
      <c r="DY54" s="50"/>
      <c r="DZ54" s="50"/>
      <c r="EA54" s="50"/>
      <c r="EB54" s="50"/>
      <c r="EC54" s="50"/>
      <c r="ED54" s="50"/>
      <c r="EE54" s="50"/>
      <c r="EF54" s="50"/>
      <c r="EG54" s="50"/>
      <c r="EH54" s="50"/>
      <c r="EI54" s="50"/>
      <c r="EJ54" s="50"/>
      <c r="EK54" s="50"/>
      <c r="EL54" s="50"/>
      <c r="EM54" s="50"/>
      <c r="EN54" s="50"/>
      <c r="EO54" s="50"/>
      <c r="EP54" s="50"/>
      <c r="EQ54" s="50"/>
      <c r="ER54" s="50"/>
      <c r="ES54" s="50"/>
      <c r="ET54" s="50"/>
      <c r="EU54" s="50"/>
      <c r="EV54" s="50"/>
      <c r="EW54" s="50"/>
      <c r="EX54" s="50"/>
      <c r="EY54" s="50"/>
      <c r="EZ54" s="50"/>
      <c r="FA54" s="50"/>
      <c r="FB54" s="50"/>
      <c r="FC54" s="50"/>
      <c r="FD54" s="50"/>
      <c r="FE54" s="50"/>
      <c r="FF54" s="50"/>
      <c r="FG54" s="50"/>
      <c r="FH54" s="50"/>
      <c r="FI54" s="50"/>
      <c r="FJ54" s="50"/>
      <c r="FK54" s="50"/>
      <c r="FL54" s="50"/>
      <c r="FM54" s="50"/>
      <c r="FN54" s="50"/>
      <c r="FO54" s="50"/>
      <c r="FP54" s="50"/>
      <c r="FQ54" s="50"/>
      <c r="FR54" s="50"/>
      <c r="FS54" s="50"/>
      <c r="FT54" s="50"/>
      <c r="FU54" s="50"/>
      <c r="FV54" s="50"/>
      <c r="FW54" s="50"/>
      <c r="FX54" s="50"/>
      <c r="FY54" s="50"/>
      <c r="FZ54" s="50"/>
      <c r="GA54" s="50"/>
      <c r="GB54" s="50"/>
      <c r="GC54" s="50"/>
      <c r="GD54" s="50"/>
      <c r="GE54" s="50"/>
      <c r="GF54" s="50"/>
      <c r="GG54" s="50"/>
      <c r="GH54" s="50"/>
      <c r="GI54" s="50"/>
      <c r="GJ54" s="50"/>
      <c r="GK54" s="50"/>
      <c r="GL54" s="50"/>
      <c r="GM54" s="50"/>
      <c r="GN54" s="50"/>
      <c r="GO54" s="50"/>
      <c r="GP54" s="50"/>
      <c r="GQ54" s="50"/>
      <c r="GR54" s="50"/>
      <c r="GS54" s="50"/>
      <c r="GT54" s="50"/>
      <c r="GU54" s="50"/>
      <c r="GV54" s="50"/>
      <c r="GW54" s="50"/>
      <c r="GX54" s="50"/>
      <c r="GY54" s="50"/>
      <c r="GZ54" s="50"/>
      <c r="HA54" s="50"/>
      <c r="HB54" s="50"/>
      <c r="HC54" s="50"/>
      <c r="HD54" s="50"/>
      <c r="HE54" s="50"/>
      <c r="HF54" s="50"/>
      <c r="HG54" s="50"/>
      <c r="HH54" s="50"/>
      <c r="HI54" s="50"/>
      <c r="HJ54" s="50"/>
      <c r="HK54" s="50"/>
      <c r="HL54" s="50"/>
      <c r="HM54" s="50"/>
      <c r="HN54" s="50"/>
      <c r="HO54" s="50"/>
      <c r="HP54" s="50"/>
      <c r="HQ54" s="50"/>
      <c r="HR54" s="50"/>
      <c r="HS54" s="50"/>
      <c r="HT54" s="50"/>
      <c r="HU54" s="50"/>
      <c r="HV54" s="50"/>
    </row>
    <row r="55" s="3" customFormat="1" ht="40.5" spans="1:230">
      <c r="A55" s="35">
        <f>SUBTOTAL(103,$E$7:E55)*1</f>
        <v>41</v>
      </c>
      <c r="B55" s="43" t="s">
        <v>176</v>
      </c>
      <c r="C55" s="39" t="s">
        <v>177</v>
      </c>
      <c r="D55" s="33" t="s">
        <v>32</v>
      </c>
      <c r="E55" s="43" t="s">
        <v>178</v>
      </c>
      <c r="F55" s="40">
        <v>35763</v>
      </c>
      <c r="G55" s="38" t="s">
        <v>179</v>
      </c>
      <c r="H55" s="38" t="s">
        <v>118</v>
      </c>
      <c r="I55" s="51"/>
      <c r="J55" s="49"/>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c r="CU55" s="50"/>
      <c r="CV55" s="50"/>
      <c r="CW55" s="50"/>
      <c r="CX55" s="50"/>
      <c r="CY55" s="50"/>
      <c r="CZ55" s="50"/>
      <c r="DA55" s="50"/>
      <c r="DB55" s="50"/>
      <c r="DC55" s="50"/>
      <c r="DD55" s="50"/>
      <c r="DE55" s="50"/>
      <c r="DF55" s="50"/>
      <c r="DG55" s="50"/>
      <c r="DH55" s="50"/>
      <c r="DI55" s="50"/>
      <c r="DJ55" s="50"/>
      <c r="DK55" s="50"/>
      <c r="DL55" s="50"/>
      <c r="DM55" s="50"/>
      <c r="DN55" s="50"/>
      <c r="DO55" s="50"/>
      <c r="DP55" s="50"/>
      <c r="DQ55" s="50"/>
      <c r="DR55" s="50"/>
      <c r="DS55" s="50"/>
      <c r="DT55" s="50"/>
      <c r="DU55" s="50"/>
      <c r="DV55" s="50"/>
      <c r="DW55" s="50"/>
      <c r="DX55" s="50"/>
      <c r="DY55" s="50"/>
      <c r="DZ55" s="50"/>
      <c r="EA55" s="50"/>
      <c r="EB55" s="50"/>
      <c r="EC55" s="50"/>
      <c r="ED55" s="50"/>
      <c r="EE55" s="50"/>
      <c r="EF55" s="50"/>
      <c r="EG55" s="50"/>
      <c r="EH55" s="50"/>
      <c r="EI55" s="50"/>
      <c r="EJ55" s="50"/>
      <c r="EK55" s="50"/>
      <c r="EL55" s="50"/>
      <c r="EM55" s="50"/>
      <c r="EN55" s="50"/>
      <c r="EO55" s="50"/>
      <c r="EP55" s="50"/>
      <c r="EQ55" s="50"/>
      <c r="ER55" s="50"/>
      <c r="ES55" s="50"/>
      <c r="ET55" s="50"/>
      <c r="EU55" s="50"/>
      <c r="EV55" s="50"/>
      <c r="EW55" s="50"/>
      <c r="EX55" s="50"/>
      <c r="EY55" s="50"/>
      <c r="EZ55" s="50"/>
      <c r="FA55" s="50"/>
      <c r="FB55" s="50"/>
      <c r="FC55" s="50"/>
      <c r="FD55" s="50"/>
      <c r="FE55" s="50"/>
      <c r="FF55" s="50"/>
      <c r="FG55" s="50"/>
      <c r="FH55" s="50"/>
      <c r="FI55" s="50"/>
      <c r="FJ55" s="50"/>
      <c r="FK55" s="50"/>
      <c r="FL55" s="50"/>
      <c r="FM55" s="50"/>
      <c r="FN55" s="50"/>
      <c r="FO55" s="50"/>
      <c r="FP55" s="50"/>
      <c r="FQ55" s="50"/>
      <c r="FR55" s="50"/>
      <c r="FS55" s="50"/>
      <c r="FT55" s="50"/>
      <c r="FU55" s="50"/>
      <c r="FV55" s="50"/>
      <c r="FW55" s="50"/>
      <c r="FX55" s="50"/>
      <c r="FY55" s="50"/>
      <c r="FZ55" s="50"/>
      <c r="GA55" s="50"/>
      <c r="GB55" s="50"/>
      <c r="GC55" s="50"/>
      <c r="GD55" s="50"/>
      <c r="GE55" s="50"/>
      <c r="GF55" s="50"/>
      <c r="GG55" s="50"/>
      <c r="GH55" s="50"/>
      <c r="GI55" s="50"/>
      <c r="GJ55" s="50"/>
      <c r="GK55" s="50"/>
      <c r="GL55" s="50"/>
      <c r="GM55" s="50"/>
      <c r="GN55" s="50"/>
      <c r="GO55" s="50"/>
      <c r="GP55" s="50"/>
      <c r="GQ55" s="50"/>
      <c r="GR55" s="50"/>
      <c r="GS55" s="50"/>
      <c r="GT55" s="50"/>
      <c r="GU55" s="50"/>
      <c r="GV55" s="50"/>
      <c r="GW55" s="50"/>
      <c r="GX55" s="50"/>
      <c r="GY55" s="50"/>
      <c r="GZ55" s="50"/>
      <c r="HA55" s="50"/>
      <c r="HB55" s="50"/>
      <c r="HC55" s="50"/>
      <c r="HD55" s="50"/>
      <c r="HE55" s="50"/>
      <c r="HF55" s="50"/>
      <c r="HG55" s="50"/>
      <c r="HH55" s="50"/>
      <c r="HI55" s="50"/>
      <c r="HJ55" s="50"/>
      <c r="HK55" s="50"/>
      <c r="HL55" s="50"/>
      <c r="HM55" s="50"/>
      <c r="HN55" s="50"/>
      <c r="HO55" s="50"/>
      <c r="HP55" s="50"/>
      <c r="HQ55" s="50"/>
      <c r="HR55" s="50"/>
      <c r="HS55" s="50"/>
      <c r="HT55" s="50"/>
      <c r="HU55" s="50"/>
      <c r="HV55" s="50"/>
    </row>
    <row r="56" s="3" customFormat="1" ht="67.5" spans="1:230">
      <c r="A56" s="35">
        <f>SUBTOTAL(103,$E$7:E56)*1</f>
        <v>42</v>
      </c>
      <c r="B56" s="34" t="s">
        <v>180</v>
      </c>
      <c r="C56" s="36" t="s">
        <v>181</v>
      </c>
      <c r="D56" s="33" t="s">
        <v>87</v>
      </c>
      <c r="E56" s="34" t="s">
        <v>182</v>
      </c>
      <c r="F56" s="37">
        <v>336877</v>
      </c>
      <c r="G56" s="34" t="s">
        <v>154</v>
      </c>
      <c r="H56" s="34" t="s">
        <v>118</v>
      </c>
      <c r="I56" s="54"/>
      <c r="J56" s="49"/>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c r="CC56" s="50"/>
      <c r="CD56" s="50"/>
      <c r="CE56" s="50"/>
      <c r="CF56" s="50"/>
      <c r="CG56" s="50"/>
      <c r="CH56" s="50"/>
      <c r="CI56" s="50"/>
      <c r="CJ56" s="50"/>
      <c r="CK56" s="50"/>
      <c r="CL56" s="50"/>
      <c r="CM56" s="50"/>
      <c r="CN56" s="50"/>
      <c r="CO56" s="50"/>
      <c r="CP56" s="50"/>
      <c r="CQ56" s="50"/>
      <c r="CR56" s="50"/>
      <c r="CS56" s="50"/>
      <c r="CT56" s="50"/>
      <c r="CU56" s="50"/>
      <c r="CV56" s="50"/>
      <c r="CW56" s="50"/>
      <c r="CX56" s="50"/>
      <c r="CY56" s="50"/>
      <c r="CZ56" s="50"/>
      <c r="DA56" s="50"/>
      <c r="DB56" s="50"/>
      <c r="DC56" s="50"/>
      <c r="DD56" s="50"/>
      <c r="DE56" s="50"/>
      <c r="DF56" s="50"/>
      <c r="DG56" s="50"/>
      <c r="DH56" s="50"/>
      <c r="DI56" s="50"/>
      <c r="DJ56" s="50"/>
      <c r="DK56" s="50"/>
      <c r="DL56" s="50"/>
      <c r="DM56" s="50"/>
      <c r="DN56" s="50"/>
      <c r="DO56" s="50"/>
      <c r="DP56" s="50"/>
      <c r="DQ56" s="50"/>
      <c r="DR56" s="50"/>
      <c r="DS56" s="50"/>
      <c r="DT56" s="50"/>
      <c r="DU56" s="50"/>
      <c r="DV56" s="50"/>
      <c r="DW56" s="50"/>
      <c r="DX56" s="50"/>
      <c r="DY56" s="50"/>
      <c r="DZ56" s="50"/>
      <c r="EA56" s="50"/>
      <c r="EB56" s="50"/>
      <c r="EC56" s="50"/>
      <c r="ED56" s="50"/>
      <c r="EE56" s="50"/>
      <c r="EF56" s="50"/>
      <c r="EG56" s="50"/>
      <c r="EH56" s="50"/>
      <c r="EI56" s="50"/>
      <c r="EJ56" s="50"/>
      <c r="EK56" s="50"/>
      <c r="EL56" s="50"/>
      <c r="EM56" s="50"/>
      <c r="EN56" s="50"/>
      <c r="EO56" s="50"/>
      <c r="EP56" s="50"/>
      <c r="EQ56" s="50"/>
      <c r="ER56" s="50"/>
      <c r="ES56" s="50"/>
      <c r="ET56" s="50"/>
      <c r="EU56" s="50"/>
      <c r="EV56" s="50"/>
      <c r="EW56" s="50"/>
      <c r="EX56" s="50"/>
      <c r="EY56" s="50"/>
      <c r="EZ56" s="50"/>
      <c r="FA56" s="50"/>
      <c r="FB56" s="50"/>
      <c r="FC56" s="50"/>
      <c r="FD56" s="50"/>
      <c r="FE56" s="50"/>
      <c r="FF56" s="50"/>
      <c r="FG56" s="50"/>
      <c r="FH56" s="50"/>
      <c r="FI56" s="50"/>
      <c r="FJ56" s="50"/>
      <c r="FK56" s="50"/>
      <c r="FL56" s="50"/>
      <c r="FM56" s="50"/>
      <c r="FN56" s="50"/>
      <c r="FO56" s="50"/>
      <c r="FP56" s="50"/>
      <c r="FQ56" s="50"/>
      <c r="FR56" s="50"/>
      <c r="FS56" s="50"/>
      <c r="FT56" s="50"/>
      <c r="FU56" s="50"/>
      <c r="FV56" s="50"/>
      <c r="FW56" s="50"/>
      <c r="FX56" s="50"/>
      <c r="FY56" s="50"/>
      <c r="FZ56" s="50"/>
      <c r="GA56" s="50"/>
      <c r="GB56" s="50"/>
      <c r="GC56" s="50"/>
      <c r="GD56" s="50"/>
      <c r="GE56" s="50"/>
      <c r="GF56" s="50"/>
      <c r="GG56" s="50"/>
      <c r="GH56" s="50"/>
      <c r="GI56" s="50"/>
      <c r="GJ56" s="50"/>
      <c r="GK56" s="50"/>
      <c r="GL56" s="50"/>
      <c r="GM56" s="50"/>
      <c r="GN56" s="50"/>
      <c r="GO56" s="50"/>
      <c r="GP56" s="50"/>
      <c r="GQ56" s="50"/>
      <c r="GR56" s="50"/>
      <c r="GS56" s="50"/>
      <c r="GT56" s="50"/>
      <c r="GU56" s="50"/>
      <c r="GV56" s="50"/>
      <c r="GW56" s="50"/>
      <c r="GX56" s="50"/>
      <c r="GY56" s="50"/>
      <c r="GZ56" s="50"/>
      <c r="HA56" s="50"/>
      <c r="HB56" s="50"/>
      <c r="HC56" s="50"/>
      <c r="HD56" s="50"/>
      <c r="HE56" s="50"/>
      <c r="HF56" s="50"/>
      <c r="HG56" s="50"/>
      <c r="HH56" s="50"/>
      <c r="HI56" s="50"/>
      <c r="HJ56" s="50"/>
      <c r="HK56" s="50"/>
      <c r="HL56" s="50"/>
      <c r="HM56" s="50"/>
      <c r="HN56" s="50"/>
      <c r="HO56" s="50"/>
      <c r="HP56" s="50"/>
      <c r="HQ56" s="50"/>
      <c r="HR56" s="50"/>
      <c r="HS56" s="50"/>
      <c r="HT56" s="50"/>
      <c r="HU56" s="50"/>
      <c r="HV56" s="50"/>
    </row>
    <row r="57" s="3" customFormat="1" ht="94.5" spans="1:230">
      <c r="A57" s="35">
        <f>SUBTOTAL(103,$E$7:E57)*1</f>
        <v>43</v>
      </c>
      <c r="B57" s="38" t="s">
        <v>183</v>
      </c>
      <c r="C57" s="42" t="s">
        <v>184</v>
      </c>
      <c r="D57" s="39" t="s">
        <v>87</v>
      </c>
      <c r="E57" s="38" t="s">
        <v>185</v>
      </c>
      <c r="F57" s="40">
        <v>63220</v>
      </c>
      <c r="G57" s="38" t="s">
        <v>186</v>
      </c>
      <c r="H57" s="38" t="s">
        <v>118</v>
      </c>
      <c r="I57" s="51"/>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0"/>
      <c r="DV57" s="50"/>
      <c r="DW57" s="50"/>
      <c r="DX57" s="50"/>
      <c r="DY57" s="50"/>
      <c r="DZ57" s="50"/>
      <c r="EA57" s="50"/>
      <c r="EB57" s="50"/>
      <c r="EC57" s="50"/>
      <c r="ED57" s="50"/>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row>
    <row r="58" s="3" customFormat="1" ht="54" spans="1:230">
      <c r="A58" s="35">
        <f>SUBTOTAL(103,$E$7:E58)*1</f>
        <v>44</v>
      </c>
      <c r="B58" s="38" t="s">
        <v>187</v>
      </c>
      <c r="C58" s="42" t="s">
        <v>188</v>
      </c>
      <c r="D58" s="33" t="s">
        <v>87</v>
      </c>
      <c r="E58" s="38" t="s">
        <v>189</v>
      </c>
      <c r="F58" s="40">
        <v>180000</v>
      </c>
      <c r="G58" s="38" t="s">
        <v>190</v>
      </c>
      <c r="H58" s="38" t="s">
        <v>118</v>
      </c>
      <c r="I58" s="51"/>
      <c r="J58" s="49"/>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c r="CT58" s="50"/>
      <c r="CU58" s="50"/>
      <c r="CV58" s="50"/>
      <c r="CW58" s="50"/>
      <c r="CX58" s="50"/>
      <c r="CY58" s="50"/>
      <c r="CZ58" s="50"/>
      <c r="DA58" s="50"/>
      <c r="DB58" s="50"/>
      <c r="DC58" s="50"/>
      <c r="DD58" s="50"/>
      <c r="DE58" s="50"/>
      <c r="DF58" s="50"/>
      <c r="DG58" s="50"/>
      <c r="DH58" s="50"/>
      <c r="DI58" s="50"/>
      <c r="DJ58" s="50"/>
      <c r="DK58" s="50"/>
      <c r="DL58" s="50"/>
      <c r="DM58" s="50"/>
      <c r="DN58" s="50"/>
      <c r="DO58" s="50"/>
      <c r="DP58" s="50"/>
      <c r="DQ58" s="50"/>
      <c r="DR58" s="50"/>
      <c r="DS58" s="50"/>
      <c r="DT58" s="50"/>
      <c r="DU58" s="50"/>
      <c r="DV58" s="50"/>
      <c r="DW58" s="50"/>
      <c r="DX58" s="50"/>
      <c r="DY58" s="50"/>
      <c r="DZ58" s="50"/>
      <c r="EA58" s="50"/>
      <c r="EB58" s="50"/>
      <c r="EC58" s="50"/>
      <c r="ED58" s="50"/>
      <c r="EE58" s="50"/>
      <c r="EF58" s="50"/>
      <c r="EG58" s="50"/>
      <c r="EH58" s="50"/>
      <c r="EI58" s="50"/>
      <c r="EJ58" s="50"/>
      <c r="EK58" s="50"/>
      <c r="EL58" s="50"/>
      <c r="EM58" s="50"/>
      <c r="EN58" s="50"/>
      <c r="EO58" s="50"/>
      <c r="EP58" s="50"/>
      <c r="EQ58" s="50"/>
      <c r="ER58" s="50"/>
      <c r="ES58" s="50"/>
      <c r="ET58" s="50"/>
      <c r="EU58" s="50"/>
      <c r="EV58" s="50"/>
      <c r="EW58" s="50"/>
      <c r="EX58" s="50"/>
      <c r="EY58" s="50"/>
      <c r="EZ58" s="50"/>
      <c r="FA58" s="50"/>
      <c r="FB58" s="50"/>
      <c r="FC58" s="50"/>
      <c r="FD58" s="50"/>
      <c r="FE58" s="50"/>
      <c r="FF58" s="50"/>
      <c r="FG58" s="50"/>
      <c r="FH58" s="50"/>
      <c r="FI58" s="50"/>
      <c r="FJ58" s="50"/>
      <c r="FK58" s="50"/>
      <c r="FL58" s="50"/>
      <c r="FM58" s="50"/>
      <c r="FN58" s="50"/>
      <c r="FO58" s="50"/>
      <c r="FP58" s="50"/>
      <c r="FQ58" s="50"/>
      <c r="FR58" s="50"/>
      <c r="FS58" s="50"/>
      <c r="FT58" s="50"/>
      <c r="FU58" s="50"/>
      <c r="FV58" s="50"/>
      <c r="FW58" s="50"/>
      <c r="FX58" s="50"/>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row>
    <row r="59" s="3" customFormat="1" ht="94.5" spans="1:230">
      <c r="A59" s="35">
        <f>SUBTOTAL(103,$E$7:E59)*1</f>
        <v>45</v>
      </c>
      <c r="B59" s="38" t="s">
        <v>191</v>
      </c>
      <c r="C59" s="39" t="s">
        <v>192</v>
      </c>
      <c r="D59" s="33" t="s">
        <v>87</v>
      </c>
      <c r="E59" s="38" t="s">
        <v>193</v>
      </c>
      <c r="F59" s="40">
        <v>14145.32</v>
      </c>
      <c r="G59" s="38" t="s">
        <v>194</v>
      </c>
      <c r="H59" s="38" t="s">
        <v>118</v>
      </c>
      <c r="I59" s="51"/>
      <c r="J59" s="49"/>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0"/>
      <c r="BR59" s="50"/>
      <c r="BS59" s="50"/>
      <c r="BT59" s="50"/>
      <c r="BU59" s="50"/>
      <c r="BV59" s="50"/>
      <c r="BW59" s="50"/>
      <c r="BX59" s="50"/>
      <c r="BY59" s="50"/>
      <c r="BZ59" s="50"/>
      <c r="CA59" s="50"/>
      <c r="CB59" s="50"/>
      <c r="CC59" s="50"/>
      <c r="CD59" s="50"/>
      <c r="CE59" s="50"/>
      <c r="CF59" s="50"/>
      <c r="CG59" s="50"/>
      <c r="CH59" s="50"/>
      <c r="CI59" s="50"/>
      <c r="CJ59" s="50"/>
      <c r="CK59" s="50"/>
      <c r="CL59" s="50"/>
      <c r="CM59" s="50"/>
      <c r="CN59" s="50"/>
      <c r="CO59" s="50"/>
      <c r="CP59" s="50"/>
      <c r="CQ59" s="50"/>
      <c r="CR59" s="50"/>
      <c r="CS59" s="50"/>
      <c r="CT59" s="50"/>
      <c r="CU59" s="50"/>
      <c r="CV59" s="50"/>
      <c r="CW59" s="50"/>
      <c r="CX59" s="50"/>
      <c r="CY59" s="50"/>
      <c r="CZ59" s="50"/>
      <c r="DA59" s="50"/>
      <c r="DB59" s="50"/>
      <c r="DC59" s="50"/>
      <c r="DD59" s="50"/>
      <c r="DE59" s="50"/>
      <c r="DF59" s="50"/>
      <c r="DG59" s="50"/>
      <c r="DH59" s="50"/>
      <c r="DI59" s="50"/>
      <c r="DJ59" s="50"/>
      <c r="DK59" s="50"/>
      <c r="DL59" s="50"/>
      <c r="DM59" s="50"/>
      <c r="DN59" s="50"/>
      <c r="DO59" s="50"/>
      <c r="DP59" s="50"/>
      <c r="DQ59" s="50"/>
      <c r="DR59" s="50"/>
      <c r="DS59" s="50"/>
      <c r="DT59" s="50"/>
      <c r="DU59" s="50"/>
      <c r="DV59" s="50"/>
      <c r="DW59" s="50"/>
      <c r="DX59" s="50"/>
      <c r="DY59" s="50"/>
      <c r="DZ59" s="50"/>
      <c r="EA59" s="50"/>
      <c r="EB59" s="50"/>
      <c r="EC59" s="50"/>
      <c r="ED59" s="50"/>
      <c r="EE59" s="50"/>
      <c r="EF59" s="50"/>
      <c r="EG59" s="50"/>
      <c r="EH59" s="50"/>
      <c r="EI59" s="50"/>
      <c r="EJ59" s="50"/>
      <c r="EK59" s="50"/>
      <c r="EL59" s="50"/>
      <c r="EM59" s="50"/>
      <c r="EN59" s="50"/>
      <c r="EO59" s="50"/>
      <c r="EP59" s="50"/>
      <c r="EQ59" s="50"/>
      <c r="ER59" s="50"/>
      <c r="ES59" s="50"/>
      <c r="ET59" s="50"/>
      <c r="EU59" s="50"/>
      <c r="EV59" s="50"/>
      <c r="EW59" s="50"/>
      <c r="EX59" s="50"/>
      <c r="EY59" s="50"/>
      <c r="EZ59" s="50"/>
      <c r="FA59" s="50"/>
      <c r="FB59" s="50"/>
      <c r="FC59" s="50"/>
      <c r="FD59" s="50"/>
      <c r="FE59" s="50"/>
      <c r="FF59" s="50"/>
      <c r="FG59" s="50"/>
      <c r="FH59" s="50"/>
      <c r="FI59" s="50"/>
      <c r="FJ59" s="50"/>
      <c r="FK59" s="50"/>
      <c r="FL59" s="50"/>
      <c r="FM59" s="50"/>
      <c r="FN59" s="50"/>
      <c r="FO59" s="50"/>
      <c r="FP59" s="50"/>
      <c r="FQ59" s="50"/>
      <c r="FR59" s="50"/>
      <c r="FS59" s="50"/>
      <c r="FT59" s="50"/>
      <c r="FU59" s="50"/>
      <c r="FV59" s="50"/>
      <c r="FW59" s="50"/>
      <c r="FX59" s="50"/>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row>
    <row r="60" s="3" customFormat="1" ht="54" spans="1:230">
      <c r="A60" s="35">
        <f>SUBTOTAL(103,$E$7:E60)*1</f>
        <v>46</v>
      </c>
      <c r="B60" s="38" t="s">
        <v>195</v>
      </c>
      <c r="C60" s="42" t="s">
        <v>196</v>
      </c>
      <c r="D60" s="33" t="s">
        <v>87</v>
      </c>
      <c r="E60" s="38" t="s">
        <v>197</v>
      </c>
      <c r="F60" s="40">
        <v>300000</v>
      </c>
      <c r="G60" s="38" t="s">
        <v>198</v>
      </c>
      <c r="H60" s="38" t="s">
        <v>118</v>
      </c>
      <c r="I60" s="51"/>
      <c r="J60" s="49"/>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0"/>
      <c r="BS60" s="50"/>
      <c r="BT60" s="50"/>
      <c r="BU60" s="50"/>
      <c r="BV60" s="50"/>
      <c r="BW60" s="50"/>
      <c r="BX60" s="50"/>
      <c r="BY60" s="50"/>
      <c r="BZ60" s="50"/>
      <c r="CA60" s="50"/>
      <c r="CB60" s="50"/>
      <c r="CC60" s="50"/>
      <c r="CD60" s="50"/>
      <c r="CE60" s="50"/>
      <c r="CF60" s="50"/>
      <c r="CG60" s="50"/>
      <c r="CH60" s="50"/>
      <c r="CI60" s="50"/>
      <c r="CJ60" s="50"/>
      <c r="CK60" s="50"/>
      <c r="CL60" s="50"/>
      <c r="CM60" s="50"/>
      <c r="CN60" s="50"/>
      <c r="CO60" s="50"/>
      <c r="CP60" s="50"/>
      <c r="CQ60" s="50"/>
      <c r="CR60" s="50"/>
      <c r="CS60" s="50"/>
      <c r="CT60" s="50"/>
      <c r="CU60" s="50"/>
      <c r="CV60" s="50"/>
      <c r="CW60" s="50"/>
      <c r="CX60" s="50"/>
      <c r="CY60" s="50"/>
      <c r="CZ60" s="50"/>
      <c r="DA60" s="50"/>
      <c r="DB60" s="50"/>
      <c r="DC60" s="50"/>
      <c r="DD60" s="50"/>
      <c r="DE60" s="50"/>
      <c r="DF60" s="50"/>
      <c r="DG60" s="50"/>
      <c r="DH60" s="50"/>
      <c r="DI60" s="50"/>
      <c r="DJ60" s="50"/>
      <c r="DK60" s="50"/>
      <c r="DL60" s="50"/>
      <c r="DM60" s="50"/>
      <c r="DN60" s="50"/>
      <c r="DO60" s="50"/>
      <c r="DP60" s="50"/>
      <c r="DQ60" s="50"/>
      <c r="DR60" s="50"/>
      <c r="DS60" s="50"/>
      <c r="DT60" s="50"/>
      <c r="DU60" s="50"/>
      <c r="DV60" s="50"/>
      <c r="DW60" s="50"/>
      <c r="DX60" s="50"/>
      <c r="DY60" s="50"/>
      <c r="DZ60" s="50"/>
      <c r="EA60" s="50"/>
      <c r="EB60" s="50"/>
      <c r="EC60" s="50"/>
      <c r="ED60" s="50"/>
      <c r="EE60" s="50"/>
      <c r="EF60" s="50"/>
      <c r="EG60" s="50"/>
      <c r="EH60" s="50"/>
      <c r="EI60" s="50"/>
      <c r="EJ60" s="50"/>
      <c r="EK60" s="50"/>
      <c r="EL60" s="50"/>
      <c r="EM60" s="50"/>
      <c r="EN60" s="50"/>
      <c r="EO60" s="50"/>
      <c r="EP60" s="50"/>
      <c r="EQ60" s="50"/>
      <c r="ER60" s="50"/>
      <c r="ES60" s="50"/>
      <c r="ET60" s="50"/>
      <c r="EU60" s="50"/>
      <c r="EV60" s="50"/>
      <c r="EW60" s="50"/>
      <c r="EX60" s="50"/>
      <c r="EY60" s="50"/>
      <c r="EZ60" s="50"/>
      <c r="FA60" s="50"/>
      <c r="FB60" s="50"/>
      <c r="FC60" s="50"/>
      <c r="FD60" s="50"/>
      <c r="FE60" s="50"/>
      <c r="FF60" s="50"/>
      <c r="FG60" s="50"/>
      <c r="FH60" s="50"/>
      <c r="FI60" s="50"/>
      <c r="FJ60" s="50"/>
      <c r="FK60" s="50"/>
      <c r="FL60" s="50"/>
      <c r="FM60" s="50"/>
      <c r="FN60" s="50"/>
      <c r="FO60" s="50"/>
      <c r="FP60" s="50"/>
      <c r="FQ60" s="50"/>
      <c r="FR60" s="50"/>
      <c r="FS60" s="50"/>
      <c r="FT60" s="50"/>
      <c r="FU60" s="50"/>
      <c r="FV60" s="50"/>
      <c r="FW60" s="50"/>
      <c r="FX60" s="50"/>
      <c r="FY60" s="50"/>
      <c r="FZ60" s="50"/>
      <c r="GA60" s="50"/>
      <c r="GB60" s="50"/>
      <c r="GC60" s="50"/>
      <c r="GD60" s="50"/>
      <c r="GE60" s="50"/>
      <c r="GF60" s="50"/>
      <c r="GG60" s="50"/>
      <c r="GH60" s="50"/>
      <c r="GI60" s="50"/>
      <c r="GJ60" s="50"/>
      <c r="GK60" s="50"/>
      <c r="GL60" s="50"/>
      <c r="GM60" s="50"/>
      <c r="GN60" s="50"/>
      <c r="GO60" s="50"/>
      <c r="GP60" s="50"/>
      <c r="GQ60" s="50"/>
      <c r="GR60" s="50"/>
      <c r="GS60" s="50"/>
      <c r="GT60" s="50"/>
      <c r="GU60" s="50"/>
      <c r="GV60" s="50"/>
      <c r="GW60" s="50"/>
      <c r="GX60" s="50"/>
      <c r="GY60" s="50"/>
      <c r="GZ60" s="50"/>
      <c r="HA60" s="50"/>
      <c r="HB60" s="50"/>
      <c r="HC60" s="50"/>
      <c r="HD60" s="50"/>
      <c r="HE60" s="50"/>
      <c r="HF60" s="50"/>
      <c r="HG60" s="50"/>
      <c r="HH60" s="50"/>
      <c r="HI60" s="50"/>
      <c r="HJ60" s="50"/>
      <c r="HK60" s="50"/>
      <c r="HL60" s="50"/>
      <c r="HM60" s="50"/>
      <c r="HN60" s="50"/>
      <c r="HO60" s="50"/>
      <c r="HP60" s="50"/>
      <c r="HQ60" s="50"/>
      <c r="HR60" s="50"/>
      <c r="HS60" s="50"/>
      <c r="HT60" s="50"/>
      <c r="HU60" s="50"/>
      <c r="HV60" s="50"/>
    </row>
    <row r="61" s="6" customFormat="1" ht="54" spans="1:10">
      <c r="A61" s="35">
        <f>SUBTOTAL(103,$E$7:E61)*1</f>
        <v>47</v>
      </c>
      <c r="B61" s="38" t="s">
        <v>199</v>
      </c>
      <c r="C61" s="42" t="s">
        <v>200</v>
      </c>
      <c r="D61" s="33" t="s">
        <v>87</v>
      </c>
      <c r="E61" s="38" t="s">
        <v>201</v>
      </c>
      <c r="F61" s="40">
        <v>89810.3</v>
      </c>
      <c r="G61" s="38" t="s">
        <v>202</v>
      </c>
      <c r="H61" s="38" t="s">
        <v>118</v>
      </c>
      <c r="I61" s="51"/>
      <c r="J61" s="56"/>
    </row>
    <row r="62" s="6" customFormat="1" ht="54" spans="1:10">
      <c r="A62" s="35">
        <f>SUBTOTAL(103,$E$7:E62)*1</f>
        <v>48</v>
      </c>
      <c r="B62" s="43" t="s">
        <v>203</v>
      </c>
      <c r="C62" s="44" t="s">
        <v>204</v>
      </c>
      <c r="D62" s="33" t="s">
        <v>87</v>
      </c>
      <c r="E62" s="43" t="s">
        <v>205</v>
      </c>
      <c r="F62" s="40">
        <v>150000</v>
      </c>
      <c r="G62" s="43" t="s">
        <v>206</v>
      </c>
      <c r="H62" s="43" t="s">
        <v>118</v>
      </c>
      <c r="I62" s="51"/>
      <c r="J62" s="56"/>
    </row>
    <row r="63" s="6" customFormat="1" ht="67.5" spans="1:10">
      <c r="A63" s="35">
        <f>SUBTOTAL(103,$E$7:E63)*1</f>
        <v>49</v>
      </c>
      <c r="B63" s="43" t="s">
        <v>207</v>
      </c>
      <c r="C63" s="44" t="s">
        <v>208</v>
      </c>
      <c r="D63" s="33" t="s">
        <v>87</v>
      </c>
      <c r="E63" s="43" t="s">
        <v>209</v>
      </c>
      <c r="F63" s="40">
        <v>200000</v>
      </c>
      <c r="G63" s="43" t="s">
        <v>210</v>
      </c>
      <c r="H63" s="43" t="s">
        <v>118</v>
      </c>
      <c r="I63" s="51"/>
      <c r="J63" s="56"/>
    </row>
    <row r="64" s="3" customFormat="1" ht="30" customHeight="1" spans="1:230">
      <c r="A64" s="29" t="s">
        <v>211</v>
      </c>
      <c r="B64" s="31"/>
      <c r="C64" s="32">
        <f>COUNTA(A65:A93)</f>
        <v>29</v>
      </c>
      <c r="D64" s="33"/>
      <c r="E64" s="31"/>
      <c r="F64" s="30">
        <f>SUM(按责任单位分!F65:F93)</f>
        <v>2858068.65</v>
      </c>
      <c r="G64" s="34"/>
      <c r="H64" s="34"/>
      <c r="I64" s="53"/>
      <c r="J64" s="49"/>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50"/>
      <c r="BU64" s="50"/>
      <c r="BV64" s="50"/>
      <c r="BW64" s="50"/>
      <c r="BX64" s="50"/>
      <c r="BY64" s="50"/>
      <c r="BZ64" s="50"/>
      <c r="CA64" s="50"/>
      <c r="CB64" s="50"/>
      <c r="CC64" s="50"/>
      <c r="CD64" s="50"/>
      <c r="CE64" s="50"/>
      <c r="CF64" s="50"/>
      <c r="CG64" s="50"/>
      <c r="CH64" s="50"/>
      <c r="CI64" s="50"/>
      <c r="CJ64" s="50"/>
      <c r="CK64" s="50"/>
      <c r="CL64" s="50"/>
      <c r="CM64" s="50"/>
      <c r="CN64" s="50"/>
      <c r="CO64" s="50"/>
      <c r="CP64" s="50"/>
      <c r="CQ64" s="50"/>
      <c r="CR64" s="50"/>
      <c r="CS64" s="50"/>
      <c r="CT64" s="50"/>
      <c r="CU64" s="50"/>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c r="DY64" s="50"/>
      <c r="DZ64" s="50"/>
      <c r="EA64" s="50"/>
      <c r="EB64" s="50"/>
      <c r="EC64" s="50"/>
      <c r="ED64" s="50"/>
      <c r="EE64" s="50"/>
      <c r="EF64" s="50"/>
      <c r="EG64" s="50"/>
      <c r="EH64" s="50"/>
      <c r="EI64" s="50"/>
      <c r="EJ64" s="50"/>
      <c r="EK64" s="50"/>
      <c r="EL64" s="50"/>
      <c r="EM64" s="50"/>
      <c r="EN64" s="50"/>
      <c r="EO64" s="50"/>
      <c r="EP64" s="50"/>
      <c r="EQ64" s="50"/>
      <c r="ER64" s="50"/>
      <c r="ES64" s="50"/>
      <c r="ET64" s="50"/>
      <c r="EU64" s="50"/>
      <c r="EV64" s="50"/>
      <c r="EW64" s="50"/>
      <c r="EX64" s="50"/>
      <c r="EY64" s="50"/>
      <c r="EZ64" s="50"/>
      <c r="FA64" s="50"/>
      <c r="FB64" s="50"/>
      <c r="FC64" s="50"/>
      <c r="FD64" s="50"/>
      <c r="FE64" s="50"/>
      <c r="FF64" s="50"/>
      <c r="FG64" s="50"/>
      <c r="FH64" s="50"/>
      <c r="FI64" s="50"/>
      <c r="FJ64" s="50"/>
      <c r="FK64" s="50"/>
      <c r="FL64" s="50"/>
      <c r="FM64" s="50"/>
      <c r="FN64" s="50"/>
      <c r="FO64" s="50"/>
      <c r="FP64" s="50"/>
      <c r="FQ64" s="50"/>
      <c r="FR64" s="50"/>
      <c r="FS64" s="50"/>
      <c r="FT64" s="50"/>
      <c r="FU64" s="50"/>
      <c r="FV64" s="50"/>
      <c r="FW64" s="50"/>
      <c r="FX64" s="50"/>
      <c r="FY64" s="50"/>
      <c r="FZ64" s="50"/>
      <c r="GA64" s="50"/>
      <c r="GB64" s="50"/>
      <c r="GC64" s="50"/>
      <c r="GD64" s="50"/>
      <c r="GE64" s="50"/>
      <c r="GF64" s="50"/>
      <c r="GG64" s="50"/>
      <c r="GH64" s="50"/>
      <c r="GI64" s="50"/>
      <c r="GJ64" s="50"/>
      <c r="GK64" s="50"/>
      <c r="GL64" s="50"/>
      <c r="GM64" s="50"/>
      <c r="GN64" s="50"/>
      <c r="GO64" s="50"/>
      <c r="GP64" s="50"/>
      <c r="GQ64" s="50"/>
      <c r="GR64" s="50"/>
      <c r="GS64" s="50"/>
      <c r="GT64" s="50"/>
      <c r="GU64" s="50"/>
      <c r="GV64" s="50"/>
      <c r="GW64" s="50"/>
      <c r="GX64" s="50"/>
      <c r="GY64" s="50"/>
      <c r="GZ64" s="50"/>
      <c r="HA64" s="50"/>
      <c r="HB64" s="50"/>
      <c r="HC64" s="50"/>
      <c r="HD64" s="50"/>
      <c r="HE64" s="50"/>
      <c r="HF64" s="50"/>
      <c r="HG64" s="50"/>
      <c r="HH64" s="50"/>
      <c r="HI64" s="50"/>
      <c r="HJ64" s="50"/>
      <c r="HK64" s="50"/>
      <c r="HL64" s="50"/>
      <c r="HM64" s="50"/>
      <c r="HN64" s="50"/>
      <c r="HO64" s="50"/>
      <c r="HP64" s="50"/>
      <c r="HQ64" s="50"/>
      <c r="HR64" s="50"/>
      <c r="HS64" s="50"/>
      <c r="HT64" s="50"/>
      <c r="HU64" s="50"/>
      <c r="HV64" s="50"/>
    </row>
    <row r="65" s="3" customFormat="1" ht="67.5" spans="1:230">
      <c r="A65" s="35">
        <f>SUBTOTAL(103,$E$7:E65)*1</f>
        <v>50</v>
      </c>
      <c r="B65" s="38" t="s">
        <v>212</v>
      </c>
      <c r="C65" s="39" t="s">
        <v>213</v>
      </c>
      <c r="D65" s="33" t="s">
        <v>32</v>
      </c>
      <c r="E65" s="38" t="s">
        <v>214</v>
      </c>
      <c r="F65" s="40">
        <v>385800</v>
      </c>
      <c r="G65" s="38" t="s">
        <v>215</v>
      </c>
      <c r="H65" s="38" t="s">
        <v>211</v>
      </c>
      <c r="I65" s="51"/>
      <c r="J65" s="49"/>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c r="CT65" s="50"/>
      <c r="CU65" s="50"/>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c r="DY65" s="50"/>
      <c r="DZ65" s="50"/>
      <c r="EA65" s="50"/>
      <c r="EB65" s="50"/>
      <c r="EC65" s="50"/>
      <c r="ED65" s="50"/>
      <c r="EE65" s="50"/>
      <c r="EF65" s="50"/>
      <c r="EG65" s="50"/>
      <c r="EH65" s="50"/>
      <c r="EI65" s="50"/>
      <c r="EJ65" s="50"/>
      <c r="EK65" s="50"/>
      <c r="EL65" s="50"/>
      <c r="EM65" s="50"/>
      <c r="EN65" s="50"/>
      <c r="EO65" s="50"/>
      <c r="EP65" s="50"/>
      <c r="EQ65" s="50"/>
      <c r="ER65" s="50"/>
      <c r="ES65" s="50"/>
      <c r="ET65" s="50"/>
      <c r="EU65" s="50"/>
      <c r="EV65" s="50"/>
      <c r="EW65" s="50"/>
      <c r="EX65" s="50"/>
      <c r="EY65" s="50"/>
      <c r="EZ65" s="50"/>
      <c r="FA65" s="50"/>
      <c r="FB65" s="50"/>
      <c r="FC65" s="50"/>
      <c r="FD65" s="50"/>
      <c r="FE65" s="50"/>
      <c r="FF65" s="50"/>
      <c r="FG65" s="50"/>
      <c r="FH65" s="50"/>
      <c r="FI65" s="50"/>
      <c r="FJ65" s="50"/>
      <c r="FK65" s="50"/>
      <c r="FL65" s="50"/>
      <c r="FM65" s="50"/>
      <c r="FN65" s="50"/>
      <c r="FO65" s="50"/>
      <c r="FP65" s="50"/>
      <c r="FQ65" s="50"/>
      <c r="FR65" s="50"/>
      <c r="FS65" s="50"/>
      <c r="FT65" s="50"/>
      <c r="FU65" s="50"/>
      <c r="FV65" s="50"/>
      <c r="FW65" s="50"/>
      <c r="FX65" s="50"/>
      <c r="FY65" s="50"/>
      <c r="FZ65" s="50"/>
      <c r="GA65" s="50"/>
      <c r="GB65" s="50"/>
      <c r="GC65" s="50"/>
      <c r="GD65" s="50"/>
      <c r="GE65" s="50"/>
      <c r="GF65" s="50"/>
      <c r="GG65" s="50"/>
      <c r="GH65" s="50"/>
      <c r="GI65" s="50"/>
      <c r="GJ65" s="50"/>
      <c r="GK65" s="50"/>
      <c r="GL65" s="50"/>
      <c r="GM65" s="50"/>
      <c r="GN65" s="50"/>
      <c r="GO65" s="50"/>
      <c r="GP65" s="50"/>
      <c r="GQ65" s="50"/>
      <c r="GR65" s="50"/>
      <c r="GS65" s="50"/>
      <c r="GT65" s="50"/>
      <c r="GU65" s="50"/>
      <c r="GV65" s="50"/>
      <c r="GW65" s="50"/>
      <c r="GX65" s="50"/>
      <c r="GY65" s="50"/>
      <c r="GZ65" s="50"/>
      <c r="HA65" s="50"/>
      <c r="HB65" s="50"/>
      <c r="HC65" s="50"/>
      <c r="HD65" s="50"/>
      <c r="HE65" s="50"/>
      <c r="HF65" s="50"/>
      <c r="HG65" s="50"/>
      <c r="HH65" s="50"/>
      <c r="HI65" s="50"/>
      <c r="HJ65" s="50"/>
      <c r="HK65" s="50"/>
      <c r="HL65" s="50"/>
      <c r="HM65" s="50"/>
      <c r="HN65" s="50"/>
      <c r="HO65" s="50"/>
      <c r="HP65" s="50"/>
      <c r="HQ65" s="50"/>
      <c r="HR65" s="50"/>
      <c r="HS65" s="50"/>
      <c r="HT65" s="50"/>
      <c r="HU65" s="50"/>
      <c r="HV65" s="50"/>
    </row>
    <row r="66" s="3" customFormat="1" ht="67.5" spans="1:230">
      <c r="A66" s="35">
        <f>SUBTOTAL(103,$E$7:E66)*1</f>
        <v>51</v>
      </c>
      <c r="B66" s="43" t="s">
        <v>216</v>
      </c>
      <c r="C66" s="44" t="s">
        <v>217</v>
      </c>
      <c r="D66" s="33" t="s">
        <v>32</v>
      </c>
      <c r="E66" s="43" t="s">
        <v>218</v>
      </c>
      <c r="F66" s="40">
        <v>71472.46</v>
      </c>
      <c r="G66" s="43" t="s">
        <v>219</v>
      </c>
      <c r="H66" s="43" t="s">
        <v>211</v>
      </c>
      <c r="I66" s="51"/>
      <c r="J66" s="49"/>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0"/>
      <c r="FH66" s="50"/>
      <c r="FI66" s="50"/>
      <c r="FJ66" s="50"/>
      <c r="FK66" s="50"/>
      <c r="FL66" s="50"/>
      <c r="FM66" s="50"/>
      <c r="FN66" s="50"/>
      <c r="FO66" s="50"/>
      <c r="FP66" s="50"/>
      <c r="FQ66" s="50"/>
      <c r="FR66" s="50"/>
      <c r="FS66" s="50"/>
      <c r="FT66" s="50"/>
      <c r="FU66" s="50"/>
      <c r="FV66" s="50"/>
      <c r="FW66" s="50"/>
      <c r="FX66" s="50"/>
      <c r="FY66" s="50"/>
      <c r="FZ66" s="50"/>
      <c r="GA66" s="50"/>
      <c r="GB66" s="50"/>
      <c r="GC66" s="50"/>
      <c r="GD66" s="50"/>
      <c r="GE66" s="50"/>
      <c r="GF66" s="50"/>
      <c r="GG66" s="50"/>
      <c r="GH66" s="50"/>
      <c r="GI66" s="50"/>
      <c r="GJ66" s="50"/>
      <c r="GK66" s="50"/>
      <c r="GL66" s="50"/>
      <c r="GM66" s="50"/>
      <c r="GN66" s="50"/>
      <c r="GO66" s="50"/>
      <c r="GP66" s="50"/>
      <c r="GQ66" s="50"/>
      <c r="GR66" s="50"/>
      <c r="GS66" s="50"/>
      <c r="GT66" s="50"/>
      <c r="GU66" s="50"/>
      <c r="GV66" s="50"/>
      <c r="GW66" s="50"/>
      <c r="GX66" s="50"/>
      <c r="GY66" s="50"/>
      <c r="GZ66" s="50"/>
      <c r="HA66" s="50"/>
      <c r="HB66" s="50"/>
      <c r="HC66" s="50"/>
      <c r="HD66" s="50"/>
      <c r="HE66" s="50"/>
      <c r="HF66" s="50"/>
      <c r="HG66" s="50"/>
      <c r="HH66" s="50"/>
      <c r="HI66" s="50"/>
      <c r="HJ66" s="50"/>
      <c r="HK66" s="50"/>
      <c r="HL66" s="50"/>
      <c r="HM66" s="50"/>
      <c r="HN66" s="50"/>
      <c r="HO66" s="50"/>
      <c r="HP66" s="50"/>
      <c r="HQ66" s="50"/>
      <c r="HR66" s="50"/>
      <c r="HS66" s="50"/>
      <c r="HT66" s="50"/>
      <c r="HU66" s="50"/>
      <c r="HV66" s="50"/>
    </row>
    <row r="67" s="3" customFormat="1" ht="67.5" spans="1:230">
      <c r="A67" s="35">
        <f>SUBTOTAL(103,$E$7:E67)*1</f>
        <v>52</v>
      </c>
      <c r="B67" s="43" t="s">
        <v>220</v>
      </c>
      <c r="C67" s="44" t="s">
        <v>221</v>
      </c>
      <c r="D67" s="33" t="s">
        <v>32</v>
      </c>
      <c r="E67" s="43" t="s">
        <v>222</v>
      </c>
      <c r="F67" s="40">
        <v>96822.24</v>
      </c>
      <c r="G67" s="43" t="s">
        <v>219</v>
      </c>
      <c r="H67" s="43" t="s">
        <v>211</v>
      </c>
      <c r="I67" s="51"/>
      <c r="J67" s="49"/>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0"/>
      <c r="DD67" s="50"/>
      <c r="DE67" s="50"/>
      <c r="DF67" s="50"/>
      <c r="DG67" s="50"/>
      <c r="DH67" s="50"/>
      <c r="DI67" s="50"/>
      <c r="DJ67" s="50"/>
      <c r="DK67" s="50"/>
      <c r="DL67" s="50"/>
      <c r="DM67" s="50"/>
      <c r="DN67" s="50"/>
      <c r="DO67" s="50"/>
      <c r="DP67" s="50"/>
      <c r="DQ67" s="50"/>
      <c r="DR67" s="50"/>
      <c r="DS67" s="50"/>
      <c r="DT67" s="50"/>
      <c r="DU67" s="50"/>
      <c r="DV67" s="50"/>
      <c r="DW67" s="50"/>
      <c r="DX67" s="50"/>
      <c r="DY67" s="50"/>
      <c r="DZ67" s="50"/>
      <c r="EA67" s="50"/>
      <c r="EB67" s="50"/>
      <c r="EC67" s="50"/>
      <c r="ED67" s="50"/>
      <c r="EE67" s="50"/>
      <c r="EF67" s="50"/>
      <c r="EG67" s="50"/>
      <c r="EH67" s="50"/>
      <c r="EI67" s="50"/>
      <c r="EJ67" s="50"/>
      <c r="EK67" s="50"/>
      <c r="EL67" s="50"/>
      <c r="EM67" s="50"/>
      <c r="EN67" s="50"/>
      <c r="EO67" s="50"/>
      <c r="EP67" s="50"/>
      <c r="EQ67" s="50"/>
      <c r="ER67" s="50"/>
      <c r="ES67" s="50"/>
      <c r="ET67" s="50"/>
      <c r="EU67" s="50"/>
      <c r="EV67" s="50"/>
      <c r="EW67" s="50"/>
      <c r="EX67" s="50"/>
      <c r="EY67" s="50"/>
      <c r="EZ67" s="50"/>
      <c r="FA67" s="50"/>
      <c r="FB67" s="50"/>
      <c r="FC67" s="50"/>
      <c r="FD67" s="50"/>
      <c r="FE67" s="50"/>
      <c r="FF67" s="50"/>
      <c r="FG67" s="50"/>
      <c r="FH67" s="50"/>
      <c r="FI67" s="50"/>
      <c r="FJ67" s="50"/>
      <c r="FK67" s="50"/>
      <c r="FL67" s="50"/>
      <c r="FM67" s="50"/>
      <c r="FN67" s="50"/>
      <c r="FO67" s="50"/>
      <c r="FP67" s="50"/>
      <c r="FQ67" s="50"/>
      <c r="FR67" s="50"/>
      <c r="FS67" s="50"/>
      <c r="FT67" s="50"/>
      <c r="FU67" s="50"/>
      <c r="FV67" s="50"/>
      <c r="FW67" s="50"/>
      <c r="FX67" s="50"/>
      <c r="FY67" s="50"/>
      <c r="FZ67" s="50"/>
      <c r="GA67" s="50"/>
      <c r="GB67" s="50"/>
      <c r="GC67" s="50"/>
      <c r="GD67" s="50"/>
      <c r="GE67" s="50"/>
      <c r="GF67" s="50"/>
      <c r="GG67" s="50"/>
      <c r="GH67" s="50"/>
      <c r="GI67" s="50"/>
      <c r="GJ67" s="50"/>
      <c r="GK67" s="50"/>
      <c r="GL67" s="50"/>
      <c r="GM67" s="50"/>
      <c r="GN67" s="50"/>
      <c r="GO67" s="50"/>
      <c r="GP67" s="50"/>
      <c r="GQ67" s="50"/>
      <c r="GR67" s="50"/>
      <c r="GS67" s="50"/>
      <c r="GT67" s="50"/>
      <c r="GU67" s="50"/>
      <c r="GV67" s="50"/>
      <c r="GW67" s="50"/>
      <c r="GX67" s="50"/>
      <c r="GY67" s="50"/>
      <c r="GZ67" s="50"/>
      <c r="HA67" s="50"/>
      <c r="HB67" s="50"/>
      <c r="HC67" s="50"/>
      <c r="HD67" s="50"/>
      <c r="HE67" s="50"/>
      <c r="HF67" s="50"/>
      <c r="HG67" s="50"/>
      <c r="HH67" s="50"/>
      <c r="HI67" s="50"/>
      <c r="HJ67" s="50"/>
      <c r="HK67" s="50"/>
      <c r="HL67" s="50"/>
      <c r="HM67" s="50"/>
      <c r="HN67" s="50"/>
      <c r="HO67" s="50"/>
      <c r="HP67" s="50"/>
      <c r="HQ67" s="50"/>
      <c r="HR67" s="50"/>
      <c r="HS67" s="50"/>
      <c r="HT67" s="50"/>
      <c r="HU67" s="50"/>
      <c r="HV67" s="50"/>
    </row>
    <row r="68" s="3" customFormat="1" ht="54" spans="1:230">
      <c r="A68" s="35">
        <f>SUBTOTAL(103,$E$7:E68)*1</f>
        <v>53</v>
      </c>
      <c r="B68" s="43" t="s">
        <v>223</v>
      </c>
      <c r="C68" s="44" t="s">
        <v>224</v>
      </c>
      <c r="D68" s="33" t="s">
        <v>32</v>
      </c>
      <c r="E68" s="43" t="s">
        <v>225</v>
      </c>
      <c r="F68" s="40">
        <v>67482</v>
      </c>
      <c r="G68" s="43" t="s">
        <v>226</v>
      </c>
      <c r="H68" s="43" t="s">
        <v>211</v>
      </c>
      <c r="I68" s="51"/>
      <c r="J68" s="49"/>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0"/>
      <c r="DD68" s="50"/>
      <c r="DE68" s="50"/>
      <c r="DF68" s="50"/>
      <c r="DG68" s="50"/>
      <c r="DH68" s="50"/>
      <c r="DI68" s="50"/>
      <c r="DJ68" s="50"/>
      <c r="DK68" s="50"/>
      <c r="DL68" s="50"/>
      <c r="DM68" s="50"/>
      <c r="DN68" s="50"/>
      <c r="DO68" s="50"/>
      <c r="DP68" s="50"/>
      <c r="DQ68" s="50"/>
      <c r="DR68" s="50"/>
      <c r="DS68" s="50"/>
      <c r="DT68" s="50"/>
      <c r="DU68" s="50"/>
      <c r="DV68" s="50"/>
      <c r="DW68" s="50"/>
      <c r="DX68" s="50"/>
      <c r="DY68" s="50"/>
      <c r="DZ68" s="50"/>
      <c r="EA68" s="50"/>
      <c r="EB68" s="50"/>
      <c r="EC68" s="50"/>
      <c r="ED68" s="50"/>
      <c r="EE68" s="50"/>
      <c r="EF68" s="50"/>
      <c r="EG68" s="50"/>
      <c r="EH68" s="50"/>
      <c r="EI68" s="50"/>
      <c r="EJ68" s="50"/>
      <c r="EK68" s="50"/>
      <c r="EL68" s="50"/>
      <c r="EM68" s="50"/>
      <c r="EN68" s="50"/>
      <c r="EO68" s="50"/>
      <c r="EP68" s="50"/>
      <c r="EQ68" s="50"/>
      <c r="ER68" s="50"/>
      <c r="ES68" s="50"/>
      <c r="ET68" s="50"/>
      <c r="EU68" s="50"/>
      <c r="EV68" s="50"/>
      <c r="EW68" s="50"/>
      <c r="EX68" s="50"/>
      <c r="EY68" s="50"/>
      <c r="EZ68" s="50"/>
      <c r="FA68" s="50"/>
      <c r="FB68" s="50"/>
      <c r="FC68" s="50"/>
      <c r="FD68" s="50"/>
      <c r="FE68" s="50"/>
      <c r="FF68" s="50"/>
      <c r="FG68" s="50"/>
      <c r="FH68" s="50"/>
      <c r="FI68" s="50"/>
      <c r="FJ68" s="50"/>
      <c r="FK68" s="50"/>
      <c r="FL68" s="50"/>
      <c r="FM68" s="50"/>
      <c r="FN68" s="50"/>
      <c r="FO68" s="50"/>
      <c r="FP68" s="50"/>
      <c r="FQ68" s="50"/>
      <c r="FR68" s="50"/>
      <c r="FS68" s="50"/>
      <c r="FT68" s="50"/>
      <c r="FU68" s="50"/>
      <c r="FV68" s="50"/>
      <c r="FW68" s="50"/>
      <c r="FX68" s="50"/>
      <c r="FY68" s="50"/>
      <c r="FZ68" s="50"/>
      <c r="GA68" s="50"/>
      <c r="GB68" s="50"/>
      <c r="GC68" s="50"/>
      <c r="GD68" s="50"/>
      <c r="GE68" s="50"/>
      <c r="GF68" s="50"/>
      <c r="GG68" s="50"/>
      <c r="GH68" s="50"/>
      <c r="GI68" s="50"/>
      <c r="GJ68" s="50"/>
      <c r="GK68" s="50"/>
      <c r="GL68" s="50"/>
      <c r="GM68" s="50"/>
      <c r="GN68" s="50"/>
      <c r="GO68" s="50"/>
      <c r="GP68" s="50"/>
      <c r="GQ68" s="50"/>
      <c r="GR68" s="50"/>
      <c r="GS68" s="50"/>
      <c r="GT68" s="50"/>
      <c r="GU68" s="50"/>
      <c r="GV68" s="50"/>
      <c r="GW68" s="50"/>
      <c r="GX68" s="50"/>
      <c r="GY68" s="50"/>
      <c r="GZ68" s="50"/>
      <c r="HA68" s="50"/>
      <c r="HB68" s="50"/>
      <c r="HC68" s="50"/>
      <c r="HD68" s="50"/>
      <c r="HE68" s="50"/>
      <c r="HF68" s="50"/>
      <c r="HG68" s="50"/>
      <c r="HH68" s="50"/>
      <c r="HI68" s="50"/>
      <c r="HJ68" s="50"/>
      <c r="HK68" s="50"/>
      <c r="HL68" s="50"/>
      <c r="HM68" s="50"/>
      <c r="HN68" s="50"/>
      <c r="HO68" s="50"/>
      <c r="HP68" s="50"/>
      <c r="HQ68" s="50"/>
      <c r="HR68" s="50"/>
      <c r="HS68" s="50"/>
      <c r="HT68" s="50"/>
      <c r="HU68" s="50"/>
      <c r="HV68" s="50"/>
    </row>
    <row r="69" s="3" customFormat="1" ht="54" spans="1:230">
      <c r="A69" s="35">
        <f>SUBTOTAL(103,$E$7:E69)*1</f>
        <v>54</v>
      </c>
      <c r="B69" s="43" t="s">
        <v>227</v>
      </c>
      <c r="C69" s="44" t="s">
        <v>228</v>
      </c>
      <c r="D69" s="33" t="s">
        <v>32</v>
      </c>
      <c r="E69" s="43" t="s">
        <v>229</v>
      </c>
      <c r="F69" s="40">
        <v>116541.7</v>
      </c>
      <c r="G69" s="43" t="s">
        <v>230</v>
      </c>
      <c r="H69" s="43" t="s">
        <v>211</v>
      </c>
      <c r="I69" s="51"/>
      <c r="J69" s="49"/>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50"/>
      <c r="BG69" s="50"/>
      <c r="BH69" s="50"/>
      <c r="BI69" s="50"/>
      <c r="BJ69" s="50"/>
      <c r="BK69" s="50"/>
      <c r="BL69" s="50"/>
      <c r="BM69" s="50"/>
      <c r="BN69" s="50"/>
      <c r="BO69" s="50"/>
      <c r="BP69" s="50"/>
      <c r="BQ69" s="50"/>
      <c r="BR69" s="50"/>
      <c r="BS69" s="50"/>
      <c r="BT69" s="50"/>
      <c r="BU69" s="50"/>
      <c r="BV69" s="50"/>
      <c r="BW69" s="50"/>
      <c r="BX69" s="50"/>
      <c r="BY69" s="50"/>
      <c r="BZ69" s="50"/>
      <c r="CA69" s="50"/>
      <c r="CB69" s="50"/>
      <c r="CC69" s="50"/>
      <c r="CD69" s="50"/>
      <c r="CE69" s="50"/>
      <c r="CF69" s="50"/>
      <c r="CG69" s="50"/>
      <c r="CH69" s="50"/>
      <c r="CI69" s="50"/>
      <c r="CJ69" s="50"/>
      <c r="CK69" s="50"/>
      <c r="CL69" s="50"/>
      <c r="CM69" s="50"/>
      <c r="CN69" s="50"/>
      <c r="CO69" s="50"/>
      <c r="CP69" s="50"/>
      <c r="CQ69" s="50"/>
      <c r="CR69" s="50"/>
      <c r="CS69" s="50"/>
      <c r="CT69" s="50"/>
      <c r="CU69" s="50"/>
      <c r="CV69" s="50"/>
      <c r="CW69" s="50"/>
      <c r="CX69" s="50"/>
      <c r="CY69" s="50"/>
      <c r="CZ69" s="50"/>
      <c r="DA69" s="50"/>
      <c r="DB69" s="50"/>
      <c r="DC69" s="50"/>
      <c r="DD69" s="50"/>
      <c r="DE69" s="50"/>
      <c r="DF69" s="50"/>
      <c r="DG69" s="50"/>
      <c r="DH69" s="50"/>
      <c r="DI69" s="50"/>
      <c r="DJ69" s="50"/>
      <c r="DK69" s="50"/>
      <c r="DL69" s="50"/>
      <c r="DM69" s="50"/>
      <c r="DN69" s="50"/>
      <c r="DO69" s="50"/>
      <c r="DP69" s="50"/>
      <c r="DQ69" s="50"/>
      <c r="DR69" s="50"/>
      <c r="DS69" s="50"/>
      <c r="DT69" s="50"/>
      <c r="DU69" s="50"/>
      <c r="DV69" s="50"/>
      <c r="DW69" s="50"/>
      <c r="DX69" s="50"/>
      <c r="DY69" s="50"/>
      <c r="DZ69" s="50"/>
      <c r="EA69" s="50"/>
      <c r="EB69" s="50"/>
      <c r="EC69" s="50"/>
      <c r="ED69" s="50"/>
      <c r="EE69" s="50"/>
      <c r="EF69" s="50"/>
      <c r="EG69" s="50"/>
      <c r="EH69" s="50"/>
      <c r="EI69" s="50"/>
      <c r="EJ69" s="50"/>
      <c r="EK69" s="50"/>
      <c r="EL69" s="50"/>
      <c r="EM69" s="50"/>
      <c r="EN69" s="50"/>
      <c r="EO69" s="50"/>
      <c r="EP69" s="50"/>
      <c r="EQ69" s="50"/>
      <c r="ER69" s="50"/>
      <c r="ES69" s="50"/>
      <c r="ET69" s="50"/>
      <c r="EU69" s="50"/>
      <c r="EV69" s="50"/>
      <c r="EW69" s="50"/>
      <c r="EX69" s="50"/>
      <c r="EY69" s="50"/>
      <c r="EZ69" s="50"/>
      <c r="FA69" s="50"/>
      <c r="FB69" s="50"/>
      <c r="FC69" s="50"/>
      <c r="FD69" s="50"/>
      <c r="FE69" s="50"/>
      <c r="FF69" s="50"/>
      <c r="FG69" s="50"/>
      <c r="FH69" s="50"/>
      <c r="FI69" s="50"/>
      <c r="FJ69" s="50"/>
      <c r="FK69" s="50"/>
      <c r="FL69" s="50"/>
      <c r="FM69" s="50"/>
      <c r="FN69" s="50"/>
      <c r="FO69" s="50"/>
      <c r="FP69" s="50"/>
      <c r="FQ69" s="50"/>
      <c r="FR69" s="50"/>
      <c r="FS69" s="50"/>
      <c r="FT69" s="50"/>
      <c r="FU69" s="50"/>
      <c r="FV69" s="50"/>
      <c r="FW69" s="50"/>
      <c r="FX69" s="50"/>
      <c r="FY69" s="50"/>
      <c r="FZ69" s="50"/>
      <c r="GA69" s="50"/>
      <c r="GB69" s="50"/>
      <c r="GC69" s="50"/>
      <c r="GD69" s="50"/>
      <c r="GE69" s="50"/>
      <c r="GF69" s="50"/>
      <c r="GG69" s="50"/>
      <c r="GH69" s="50"/>
      <c r="GI69" s="50"/>
      <c r="GJ69" s="50"/>
      <c r="GK69" s="50"/>
      <c r="GL69" s="50"/>
      <c r="GM69" s="50"/>
      <c r="GN69" s="50"/>
      <c r="GO69" s="50"/>
      <c r="GP69" s="50"/>
      <c r="GQ69" s="50"/>
      <c r="GR69" s="50"/>
      <c r="GS69" s="50"/>
      <c r="GT69" s="50"/>
      <c r="GU69" s="50"/>
      <c r="GV69" s="50"/>
      <c r="GW69" s="50"/>
      <c r="GX69" s="50"/>
      <c r="GY69" s="50"/>
      <c r="GZ69" s="50"/>
      <c r="HA69" s="50"/>
      <c r="HB69" s="50"/>
      <c r="HC69" s="50"/>
      <c r="HD69" s="50"/>
      <c r="HE69" s="50"/>
      <c r="HF69" s="50"/>
      <c r="HG69" s="50"/>
      <c r="HH69" s="50"/>
      <c r="HI69" s="50"/>
      <c r="HJ69" s="50"/>
      <c r="HK69" s="50"/>
      <c r="HL69" s="50"/>
      <c r="HM69" s="50"/>
      <c r="HN69" s="50"/>
      <c r="HO69" s="50"/>
      <c r="HP69" s="50"/>
      <c r="HQ69" s="50"/>
      <c r="HR69" s="50"/>
      <c r="HS69" s="50"/>
      <c r="HT69" s="50"/>
      <c r="HU69" s="50"/>
      <c r="HV69" s="50"/>
    </row>
    <row r="70" s="3" customFormat="1" ht="90" customHeight="1" spans="1:230">
      <c r="A70" s="35">
        <f>SUBTOTAL(103,$E$7:E70)*1</f>
        <v>55</v>
      </c>
      <c r="B70" s="43" t="s">
        <v>231</v>
      </c>
      <c r="C70" s="44" t="s">
        <v>232</v>
      </c>
      <c r="D70" s="33" t="s">
        <v>32</v>
      </c>
      <c r="E70" s="43" t="s">
        <v>233</v>
      </c>
      <c r="F70" s="40">
        <v>41978.2</v>
      </c>
      <c r="G70" s="43" t="s">
        <v>234</v>
      </c>
      <c r="H70" s="43" t="s">
        <v>211</v>
      </c>
      <c r="I70" s="51"/>
      <c r="J70" s="49"/>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c r="BM70" s="50"/>
      <c r="BN70" s="50"/>
      <c r="BO70" s="50"/>
      <c r="BP70" s="50"/>
      <c r="BQ70" s="50"/>
      <c r="BR70" s="50"/>
      <c r="BS70" s="50"/>
      <c r="BT70" s="50"/>
      <c r="BU70" s="50"/>
      <c r="BV70" s="50"/>
      <c r="BW70" s="50"/>
      <c r="BX70" s="50"/>
      <c r="BY70" s="50"/>
      <c r="BZ70" s="50"/>
      <c r="CA70" s="50"/>
      <c r="CB70" s="50"/>
      <c r="CC70" s="50"/>
      <c r="CD70" s="50"/>
      <c r="CE70" s="50"/>
      <c r="CF70" s="50"/>
      <c r="CG70" s="50"/>
      <c r="CH70" s="50"/>
      <c r="CI70" s="50"/>
      <c r="CJ70" s="50"/>
      <c r="CK70" s="50"/>
      <c r="CL70" s="50"/>
      <c r="CM70" s="50"/>
      <c r="CN70" s="50"/>
      <c r="CO70" s="50"/>
      <c r="CP70" s="50"/>
      <c r="CQ70" s="50"/>
      <c r="CR70" s="50"/>
      <c r="CS70" s="50"/>
      <c r="CT70" s="50"/>
      <c r="CU70" s="50"/>
      <c r="CV70" s="50"/>
      <c r="CW70" s="50"/>
      <c r="CX70" s="50"/>
      <c r="CY70" s="50"/>
      <c r="CZ70" s="50"/>
      <c r="DA70" s="50"/>
      <c r="DB70" s="50"/>
      <c r="DC70" s="50"/>
      <c r="DD70" s="50"/>
      <c r="DE70" s="50"/>
      <c r="DF70" s="50"/>
      <c r="DG70" s="50"/>
      <c r="DH70" s="50"/>
      <c r="DI70" s="50"/>
      <c r="DJ70" s="50"/>
      <c r="DK70" s="50"/>
      <c r="DL70" s="50"/>
      <c r="DM70" s="50"/>
      <c r="DN70" s="50"/>
      <c r="DO70" s="50"/>
      <c r="DP70" s="50"/>
      <c r="DQ70" s="50"/>
      <c r="DR70" s="50"/>
      <c r="DS70" s="50"/>
      <c r="DT70" s="50"/>
      <c r="DU70" s="50"/>
      <c r="DV70" s="50"/>
      <c r="DW70" s="50"/>
      <c r="DX70" s="50"/>
      <c r="DY70" s="50"/>
      <c r="DZ70" s="50"/>
      <c r="EA70" s="50"/>
      <c r="EB70" s="50"/>
      <c r="EC70" s="50"/>
      <c r="ED70" s="50"/>
      <c r="EE70" s="50"/>
      <c r="EF70" s="50"/>
      <c r="EG70" s="50"/>
      <c r="EH70" s="50"/>
      <c r="EI70" s="50"/>
      <c r="EJ70" s="50"/>
      <c r="EK70" s="50"/>
      <c r="EL70" s="50"/>
      <c r="EM70" s="50"/>
      <c r="EN70" s="50"/>
      <c r="EO70" s="50"/>
      <c r="EP70" s="50"/>
      <c r="EQ70" s="50"/>
      <c r="ER70" s="50"/>
      <c r="ES70" s="50"/>
      <c r="ET70" s="50"/>
      <c r="EU70" s="50"/>
      <c r="EV70" s="50"/>
      <c r="EW70" s="50"/>
      <c r="EX70" s="50"/>
      <c r="EY70" s="50"/>
      <c r="EZ70" s="50"/>
      <c r="FA70" s="50"/>
      <c r="FB70" s="50"/>
      <c r="FC70" s="50"/>
      <c r="FD70" s="50"/>
      <c r="FE70" s="50"/>
      <c r="FF70" s="50"/>
      <c r="FG70" s="50"/>
      <c r="FH70" s="50"/>
      <c r="FI70" s="50"/>
      <c r="FJ70" s="50"/>
      <c r="FK70" s="50"/>
      <c r="FL70" s="50"/>
      <c r="FM70" s="50"/>
      <c r="FN70" s="50"/>
      <c r="FO70" s="50"/>
      <c r="FP70" s="50"/>
      <c r="FQ70" s="50"/>
      <c r="FR70" s="50"/>
      <c r="FS70" s="50"/>
      <c r="FT70" s="50"/>
      <c r="FU70" s="50"/>
      <c r="FV70" s="50"/>
      <c r="FW70" s="50"/>
      <c r="FX70" s="50"/>
      <c r="FY70" s="50"/>
      <c r="FZ70" s="50"/>
      <c r="GA70" s="50"/>
      <c r="GB70" s="50"/>
      <c r="GC70" s="50"/>
      <c r="GD70" s="50"/>
      <c r="GE70" s="50"/>
      <c r="GF70" s="50"/>
      <c r="GG70" s="50"/>
      <c r="GH70" s="50"/>
      <c r="GI70" s="50"/>
      <c r="GJ70" s="50"/>
      <c r="GK70" s="50"/>
      <c r="GL70" s="50"/>
      <c r="GM70" s="50"/>
      <c r="GN70" s="50"/>
      <c r="GO70" s="50"/>
      <c r="GP70" s="50"/>
      <c r="GQ70" s="50"/>
      <c r="GR70" s="50"/>
      <c r="GS70" s="50"/>
      <c r="GT70" s="50"/>
      <c r="GU70" s="50"/>
      <c r="GV70" s="50"/>
      <c r="GW70" s="50"/>
      <c r="GX70" s="50"/>
      <c r="GY70" s="50"/>
      <c r="GZ70" s="50"/>
      <c r="HA70" s="50"/>
      <c r="HB70" s="50"/>
      <c r="HC70" s="50"/>
      <c r="HD70" s="50"/>
      <c r="HE70" s="50"/>
      <c r="HF70" s="50"/>
      <c r="HG70" s="50"/>
      <c r="HH70" s="50"/>
      <c r="HI70" s="50"/>
      <c r="HJ70" s="50"/>
      <c r="HK70" s="50"/>
      <c r="HL70" s="50"/>
      <c r="HM70" s="50"/>
      <c r="HN70" s="50"/>
      <c r="HO70" s="50"/>
      <c r="HP70" s="50"/>
      <c r="HQ70" s="50"/>
      <c r="HR70" s="50"/>
      <c r="HS70" s="50"/>
      <c r="HT70" s="50"/>
      <c r="HU70" s="50"/>
      <c r="HV70" s="50"/>
    </row>
    <row r="71" s="3" customFormat="1" ht="54" spans="1:230">
      <c r="A71" s="35">
        <f>SUBTOTAL(103,$E$7:E71)*1</f>
        <v>56</v>
      </c>
      <c r="B71" s="38" t="s">
        <v>235</v>
      </c>
      <c r="C71" s="39" t="s">
        <v>236</v>
      </c>
      <c r="D71" s="33" t="s">
        <v>32</v>
      </c>
      <c r="E71" s="38" t="s">
        <v>237</v>
      </c>
      <c r="F71" s="40">
        <v>33946</v>
      </c>
      <c r="G71" s="38" t="s">
        <v>238</v>
      </c>
      <c r="H71" s="38" t="s">
        <v>211</v>
      </c>
      <c r="I71" s="51"/>
      <c r="J71" s="49"/>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c r="BM71" s="50"/>
      <c r="BN71" s="50"/>
      <c r="BO71" s="50"/>
      <c r="BP71" s="50"/>
      <c r="BQ71" s="50"/>
      <c r="BR71" s="50"/>
      <c r="BS71" s="50"/>
      <c r="BT71" s="50"/>
      <c r="BU71" s="50"/>
      <c r="BV71" s="50"/>
      <c r="BW71" s="50"/>
      <c r="BX71" s="50"/>
      <c r="BY71" s="50"/>
      <c r="BZ71" s="50"/>
      <c r="CA71" s="50"/>
      <c r="CB71" s="50"/>
      <c r="CC71" s="50"/>
      <c r="CD71" s="50"/>
      <c r="CE71" s="50"/>
      <c r="CF71" s="50"/>
      <c r="CG71" s="50"/>
      <c r="CH71" s="50"/>
      <c r="CI71" s="50"/>
      <c r="CJ71" s="50"/>
      <c r="CK71" s="50"/>
      <c r="CL71" s="50"/>
      <c r="CM71" s="50"/>
      <c r="CN71" s="50"/>
      <c r="CO71" s="50"/>
      <c r="CP71" s="50"/>
      <c r="CQ71" s="50"/>
      <c r="CR71" s="50"/>
      <c r="CS71" s="50"/>
      <c r="CT71" s="50"/>
      <c r="CU71" s="50"/>
      <c r="CV71" s="50"/>
      <c r="CW71" s="50"/>
      <c r="CX71" s="50"/>
      <c r="CY71" s="50"/>
      <c r="CZ71" s="50"/>
      <c r="DA71" s="50"/>
      <c r="DB71" s="50"/>
      <c r="DC71" s="50"/>
      <c r="DD71" s="50"/>
      <c r="DE71" s="50"/>
      <c r="DF71" s="50"/>
      <c r="DG71" s="50"/>
      <c r="DH71" s="50"/>
      <c r="DI71" s="50"/>
      <c r="DJ71" s="50"/>
      <c r="DK71" s="50"/>
      <c r="DL71" s="50"/>
      <c r="DM71" s="50"/>
      <c r="DN71" s="50"/>
      <c r="DO71" s="50"/>
      <c r="DP71" s="50"/>
      <c r="DQ71" s="50"/>
      <c r="DR71" s="50"/>
      <c r="DS71" s="50"/>
      <c r="DT71" s="50"/>
      <c r="DU71" s="50"/>
      <c r="DV71" s="50"/>
      <c r="DW71" s="50"/>
      <c r="DX71" s="50"/>
      <c r="DY71" s="50"/>
      <c r="DZ71" s="50"/>
      <c r="EA71" s="50"/>
      <c r="EB71" s="50"/>
      <c r="EC71" s="50"/>
      <c r="ED71" s="50"/>
      <c r="EE71" s="50"/>
      <c r="EF71" s="50"/>
      <c r="EG71" s="50"/>
      <c r="EH71" s="50"/>
      <c r="EI71" s="50"/>
      <c r="EJ71" s="50"/>
      <c r="EK71" s="50"/>
      <c r="EL71" s="50"/>
      <c r="EM71" s="50"/>
      <c r="EN71" s="50"/>
      <c r="EO71" s="50"/>
      <c r="EP71" s="50"/>
      <c r="EQ71" s="50"/>
      <c r="ER71" s="50"/>
      <c r="ES71" s="50"/>
      <c r="ET71" s="50"/>
      <c r="EU71" s="50"/>
      <c r="EV71" s="50"/>
      <c r="EW71" s="50"/>
      <c r="EX71" s="50"/>
      <c r="EY71" s="50"/>
      <c r="EZ71" s="50"/>
      <c r="FA71" s="50"/>
      <c r="FB71" s="50"/>
      <c r="FC71" s="50"/>
      <c r="FD71" s="50"/>
      <c r="FE71" s="50"/>
      <c r="FF71" s="50"/>
      <c r="FG71" s="50"/>
      <c r="FH71" s="50"/>
      <c r="FI71" s="50"/>
      <c r="FJ71" s="50"/>
      <c r="FK71" s="50"/>
      <c r="FL71" s="50"/>
      <c r="FM71" s="50"/>
      <c r="FN71" s="50"/>
      <c r="FO71" s="50"/>
      <c r="FP71" s="50"/>
      <c r="FQ71" s="50"/>
      <c r="FR71" s="50"/>
      <c r="FS71" s="50"/>
      <c r="FT71" s="50"/>
      <c r="FU71" s="50"/>
      <c r="FV71" s="50"/>
      <c r="FW71" s="50"/>
      <c r="FX71" s="50"/>
      <c r="FY71" s="50"/>
      <c r="FZ71" s="50"/>
      <c r="GA71" s="50"/>
      <c r="GB71" s="50"/>
      <c r="GC71" s="50"/>
      <c r="GD71" s="50"/>
      <c r="GE71" s="50"/>
      <c r="GF71" s="50"/>
      <c r="GG71" s="50"/>
      <c r="GH71" s="50"/>
      <c r="GI71" s="50"/>
      <c r="GJ71" s="50"/>
      <c r="GK71" s="50"/>
      <c r="GL71" s="50"/>
      <c r="GM71" s="50"/>
      <c r="GN71" s="50"/>
      <c r="GO71" s="50"/>
      <c r="GP71" s="50"/>
      <c r="GQ71" s="50"/>
      <c r="GR71" s="50"/>
      <c r="GS71" s="50"/>
      <c r="GT71" s="50"/>
      <c r="GU71" s="50"/>
      <c r="GV71" s="50"/>
      <c r="GW71" s="50"/>
      <c r="GX71" s="50"/>
      <c r="GY71" s="50"/>
      <c r="GZ71" s="50"/>
      <c r="HA71" s="50"/>
      <c r="HB71" s="50"/>
      <c r="HC71" s="50"/>
      <c r="HD71" s="50"/>
      <c r="HE71" s="50"/>
      <c r="HF71" s="50"/>
      <c r="HG71" s="50"/>
      <c r="HH71" s="50"/>
      <c r="HI71" s="50"/>
      <c r="HJ71" s="50"/>
      <c r="HK71" s="50"/>
      <c r="HL71" s="50"/>
      <c r="HM71" s="50"/>
      <c r="HN71" s="50"/>
      <c r="HO71" s="50"/>
      <c r="HP71" s="50"/>
      <c r="HQ71" s="50"/>
      <c r="HR71" s="50"/>
      <c r="HS71" s="50"/>
      <c r="HT71" s="50"/>
      <c r="HU71" s="50"/>
      <c r="HV71" s="50"/>
    </row>
    <row r="72" s="3" customFormat="1" ht="54" spans="1:230">
      <c r="A72" s="35">
        <f>SUBTOTAL(103,$E$7:E72)*1</f>
        <v>57</v>
      </c>
      <c r="B72" s="38" t="s">
        <v>239</v>
      </c>
      <c r="C72" s="42" t="s">
        <v>240</v>
      </c>
      <c r="D72" s="33" t="s">
        <v>32</v>
      </c>
      <c r="E72" s="38" t="s">
        <v>241</v>
      </c>
      <c r="F72" s="40">
        <v>56127.38</v>
      </c>
      <c r="G72" s="38" t="s">
        <v>242</v>
      </c>
      <c r="H72" s="38" t="s">
        <v>211</v>
      </c>
      <c r="I72" s="51"/>
      <c r="J72" s="49"/>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0"/>
      <c r="BP72" s="50"/>
      <c r="BQ72" s="50"/>
      <c r="BR72" s="50"/>
      <c r="BS72" s="50"/>
      <c r="BT72" s="50"/>
      <c r="BU72" s="50"/>
      <c r="BV72" s="50"/>
      <c r="BW72" s="50"/>
      <c r="BX72" s="50"/>
      <c r="BY72" s="50"/>
      <c r="BZ72" s="50"/>
      <c r="CA72" s="50"/>
      <c r="CB72" s="50"/>
      <c r="CC72" s="50"/>
      <c r="CD72" s="50"/>
      <c r="CE72" s="50"/>
      <c r="CF72" s="50"/>
      <c r="CG72" s="50"/>
      <c r="CH72" s="50"/>
      <c r="CI72" s="50"/>
      <c r="CJ72" s="50"/>
      <c r="CK72" s="50"/>
      <c r="CL72" s="50"/>
      <c r="CM72" s="50"/>
      <c r="CN72" s="50"/>
      <c r="CO72" s="50"/>
      <c r="CP72" s="50"/>
      <c r="CQ72" s="50"/>
      <c r="CR72" s="50"/>
      <c r="CS72" s="50"/>
      <c r="CT72" s="50"/>
      <c r="CU72" s="50"/>
      <c r="CV72" s="50"/>
      <c r="CW72" s="50"/>
      <c r="CX72" s="50"/>
      <c r="CY72" s="50"/>
      <c r="CZ72" s="50"/>
      <c r="DA72" s="50"/>
      <c r="DB72" s="50"/>
      <c r="DC72" s="50"/>
      <c r="DD72" s="50"/>
      <c r="DE72" s="50"/>
      <c r="DF72" s="50"/>
      <c r="DG72" s="50"/>
      <c r="DH72" s="50"/>
      <c r="DI72" s="50"/>
      <c r="DJ72" s="50"/>
      <c r="DK72" s="50"/>
      <c r="DL72" s="50"/>
      <c r="DM72" s="50"/>
      <c r="DN72" s="50"/>
      <c r="DO72" s="50"/>
      <c r="DP72" s="50"/>
      <c r="DQ72" s="50"/>
      <c r="DR72" s="50"/>
      <c r="DS72" s="50"/>
      <c r="DT72" s="50"/>
      <c r="DU72" s="50"/>
      <c r="DV72" s="50"/>
      <c r="DW72" s="50"/>
      <c r="DX72" s="50"/>
      <c r="DY72" s="50"/>
      <c r="DZ72" s="50"/>
      <c r="EA72" s="50"/>
      <c r="EB72" s="50"/>
      <c r="EC72" s="50"/>
      <c r="ED72" s="50"/>
      <c r="EE72" s="50"/>
      <c r="EF72" s="50"/>
      <c r="EG72" s="50"/>
      <c r="EH72" s="50"/>
      <c r="EI72" s="50"/>
      <c r="EJ72" s="50"/>
      <c r="EK72" s="50"/>
      <c r="EL72" s="50"/>
      <c r="EM72" s="50"/>
      <c r="EN72" s="50"/>
      <c r="EO72" s="50"/>
      <c r="EP72" s="50"/>
      <c r="EQ72" s="50"/>
      <c r="ER72" s="50"/>
      <c r="ES72" s="50"/>
      <c r="ET72" s="50"/>
      <c r="EU72" s="50"/>
      <c r="EV72" s="50"/>
      <c r="EW72" s="50"/>
      <c r="EX72" s="50"/>
      <c r="EY72" s="50"/>
      <c r="EZ72" s="50"/>
      <c r="FA72" s="50"/>
      <c r="FB72" s="50"/>
      <c r="FC72" s="50"/>
      <c r="FD72" s="50"/>
      <c r="FE72" s="50"/>
      <c r="FF72" s="50"/>
      <c r="FG72" s="50"/>
      <c r="FH72" s="50"/>
      <c r="FI72" s="50"/>
      <c r="FJ72" s="50"/>
      <c r="FK72" s="50"/>
      <c r="FL72" s="50"/>
      <c r="FM72" s="50"/>
      <c r="FN72" s="50"/>
      <c r="FO72" s="50"/>
      <c r="FP72" s="50"/>
      <c r="FQ72" s="50"/>
      <c r="FR72" s="50"/>
      <c r="FS72" s="50"/>
      <c r="FT72" s="50"/>
      <c r="FU72" s="50"/>
      <c r="FV72" s="50"/>
      <c r="FW72" s="50"/>
      <c r="FX72" s="50"/>
      <c r="FY72" s="50"/>
      <c r="FZ72" s="50"/>
      <c r="GA72" s="50"/>
      <c r="GB72" s="50"/>
      <c r="GC72" s="50"/>
      <c r="GD72" s="50"/>
      <c r="GE72" s="50"/>
      <c r="GF72" s="50"/>
      <c r="GG72" s="50"/>
      <c r="GH72" s="50"/>
      <c r="GI72" s="50"/>
      <c r="GJ72" s="50"/>
      <c r="GK72" s="50"/>
      <c r="GL72" s="50"/>
      <c r="GM72" s="50"/>
      <c r="GN72" s="50"/>
      <c r="GO72" s="50"/>
      <c r="GP72" s="50"/>
      <c r="GQ72" s="50"/>
      <c r="GR72" s="50"/>
      <c r="GS72" s="50"/>
      <c r="GT72" s="50"/>
      <c r="GU72" s="50"/>
      <c r="GV72" s="50"/>
      <c r="GW72" s="50"/>
      <c r="GX72" s="50"/>
      <c r="GY72" s="50"/>
      <c r="GZ72" s="50"/>
      <c r="HA72" s="50"/>
      <c r="HB72" s="50"/>
      <c r="HC72" s="50"/>
      <c r="HD72" s="50"/>
      <c r="HE72" s="50"/>
      <c r="HF72" s="50"/>
      <c r="HG72" s="50"/>
      <c r="HH72" s="50"/>
      <c r="HI72" s="50"/>
      <c r="HJ72" s="50"/>
      <c r="HK72" s="50"/>
      <c r="HL72" s="50"/>
      <c r="HM72" s="50"/>
      <c r="HN72" s="50"/>
      <c r="HO72" s="50"/>
      <c r="HP72" s="50"/>
      <c r="HQ72" s="50"/>
      <c r="HR72" s="50"/>
      <c r="HS72" s="50"/>
      <c r="HT72" s="50"/>
      <c r="HU72" s="50"/>
      <c r="HV72" s="50"/>
    </row>
    <row r="73" s="3" customFormat="1" ht="81" spans="1:230">
      <c r="A73" s="35">
        <f>SUBTOTAL(103,$E$7:E73)*1</f>
        <v>58</v>
      </c>
      <c r="B73" s="43" t="s">
        <v>243</v>
      </c>
      <c r="C73" s="44" t="s">
        <v>244</v>
      </c>
      <c r="D73" s="33" t="s">
        <v>32</v>
      </c>
      <c r="E73" s="43" t="s">
        <v>245</v>
      </c>
      <c r="F73" s="40">
        <v>386876</v>
      </c>
      <c r="G73" s="43" t="s">
        <v>242</v>
      </c>
      <c r="H73" s="43" t="s">
        <v>211</v>
      </c>
      <c r="I73" s="51"/>
      <c r="J73" s="49"/>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0"/>
      <c r="BS73" s="50"/>
      <c r="BT73" s="50"/>
      <c r="BU73" s="50"/>
      <c r="BV73" s="50"/>
      <c r="BW73" s="50"/>
      <c r="BX73" s="50"/>
      <c r="BY73" s="50"/>
      <c r="BZ73" s="50"/>
      <c r="CA73" s="50"/>
      <c r="CB73" s="50"/>
      <c r="CC73" s="50"/>
      <c r="CD73" s="50"/>
      <c r="CE73" s="50"/>
      <c r="CF73" s="50"/>
      <c r="CG73" s="50"/>
      <c r="CH73" s="50"/>
      <c r="CI73" s="50"/>
      <c r="CJ73" s="50"/>
      <c r="CK73" s="50"/>
      <c r="CL73" s="50"/>
      <c r="CM73" s="50"/>
      <c r="CN73" s="50"/>
      <c r="CO73" s="50"/>
      <c r="CP73" s="50"/>
      <c r="CQ73" s="50"/>
      <c r="CR73" s="50"/>
      <c r="CS73" s="50"/>
      <c r="CT73" s="50"/>
      <c r="CU73" s="50"/>
      <c r="CV73" s="50"/>
      <c r="CW73" s="50"/>
      <c r="CX73" s="50"/>
      <c r="CY73" s="50"/>
      <c r="CZ73" s="50"/>
      <c r="DA73" s="50"/>
      <c r="DB73" s="50"/>
      <c r="DC73" s="50"/>
      <c r="DD73" s="50"/>
      <c r="DE73" s="50"/>
      <c r="DF73" s="50"/>
      <c r="DG73" s="50"/>
      <c r="DH73" s="50"/>
      <c r="DI73" s="50"/>
      <c r="DJ73" s="50"/>
      <c r="DK73" s="50"/>
      <c r="DL73" s="50"/>
      <c r="DM73" s="50"/>
      <c r="DN73" s="50"/>
      <c r="DO73" s="50"/>
      <c r="DP73" s="50"/>
      <c r="DQ73" s="50"/>
      <c r="DR73" s="50"/>
      <c r="DS73" s="50"/>
      <c r="DT73" s="50"/>
      <c r="DU73" s="50"/>
      <c r="DV73" s="50"/>
      <c r="DW73" s="50"/>
      <c r="DX73" s="50"/>
      <c r="DY73" s="50"/>
      <c r="DZ73" s="50"/>
      <c r="EA73" s="50"/>
      <c r="EB73" s="50"/>
      <c r="EC73" s="50"/>
      <c r="ED73" s="50"/>
      <c r="EE73" s="50"/>
      <c r="EF73" s="50"/>
      <c r="EG73" s="50"/>
      <c r="EH73" s="50"/>
      <c r="EI73" s="50"/>
      <c r="EJ73" s="50"/>
      <c r="EK73" s="50"/>
      <c r="EL73" s="50"/>
      <c r="EM73" s="50"/>
      <c r="EN73" s="50"/>
      <c r="EO73" s="50"/>
      <c r="EP73" s="50"/>
      <c r="EQ73" s="50"/>
      <c r="ER73" s="50"/>
      <c r="ES73" s="50"/>
      <c r="ET73" s="50"/>
      <c r="EU73" s="50"/>
      <c r="EV73" s="50"/>
      <c r="EW73" s="50"/>
      <c r="EX73" s="50"/>
      <c r="EY73" s="50"/>
      <c r="EZ73" s="50"/>
      <c r="FA73" s="50"/>
      <c r="FB73" s="50"/>
      <c r="FC73" s="50"/>
      <c r="FD73" s="50"/>
      <c r="FE73" s="50"/>
      <c r="FF73" s="50"/>
      <c r="FG73" s="50"/>
      <c r="FH73" s="50"/>
      <c r="FI73" s="50"/>
      <c r="FJ73" s="50"/>
      <c r="FK73" s="50"/>
      <c r="FL73" s="50"/>
      <c r="FM73" s="50"/>
      <c r="FN73" s="50"/>
      <c r="FO73" s="50"/>
      <c r="FP73" s="50"/>
      <c r="FQ73" s="50"/>
      <c r="FR73" s="50"/>
      <c r="FS73" s="50"/>
      <c r="FT73" s="50"/>
      <c r="FU73" s="50"/>
      <c r="FV73" s="50"/>
      <c r="FW73" s="50"/>
      <c r="FX73" s="50"/>
      <c r="FY73" s="50"/>
      <c r="FZ73" s="50"/>
      <c r="GA73" s="50"/>
      <c r="GB73" s="50"/>
      <c r="GC73" s="50"/>
      <c r="GD73" s="50"/>
      <c r="GE73" s="50"/>
      <c r="GF73" s="50"/>
      <c r="GG73" s="50"/>
      <c r="GH73" s="50"/>
      <c r="GI73" s="50"/>
      <c r="GJ73" s="50"/>
      <c r="GK73" s="50"/>
      <c r="GL73" s="50"/>
      <c r="GM73" s="50"/>
      <c r="GN73" s="50"/>
      <c r="GO73" s="50"/>
      <c r="GP73" s="50"/>
      <c r="GQ73" s="50"/>
      <c r="GR73" s="50"/>
      <c r="GS73" s="50"/>
      <c r="GT73" s="50"/>
      <c r="GU73" s="50"/>
      <c r="GV73" s="50"/>
      <c r="GW73" s="50"/>
      <c r="GX73" s="50"/>
      <c r="GY73" s="50"/>
      <c r="GZ73" s="50"/>
      <c r="HA73" s="50"/>
      <c r="HB73" s="50"/>
      <c r="HC73" s="50"/>
      <c r="HD73" s="50"/>
      <c r="HE73" s="50"/>
      <c r="HF73" s="50"/>
      <c r="HG73" s="50"/>
      <c r="HH73" s="50"/>
      <c r="HI73" s="50"/>
      <c r="HJ73" s="50"/>
      <c r="HK73" s="50"/>
      <c r="HL73" s="50"/>
      <c r="HM73" s="50"/>
      <c r="HN73" s="50"/>
      <c r="HO73" s="50"/>
      <c r="HP73" s="50"/>
      <c r="HQ73" s="50"/>
      <c r="HR73" s="50"/>
      <c r="HS73" s="50"/>
      <c r="HT73" s="50"/>
      <c r="HU73" s="50"/>
      <c r="HV73" s="50"/>
    </row>
    <row r="74" s="3" customFormat="1" ht="54" spans="1:230">
      <c r="A74" s="35">
        <f>SUBTOTAL(103,$E$7:E74)*1</f>
        <v>59</v>
      </c>
      <c r="B74" s="38" t="s">
        <v>246</v>
      </c>
      <c r="C74" s="42" t="s">
        <v>247</v>
      </c>
      <c r="D74" s="33" t="s">
        <v>32</v>
      </c>
      <c r="E74" s="38" t="s">
        <v>248</v>
      </c>
      <c r="F74" s="40">
        <v>32130.93</v>
      </c>
      <c r="G74" s="38" t="s">
        <v>249</v>
      </c>
      <c r="H74" s="38" t="s">
        <v>211</v>
      </c>
      <c r="I74" s="51"/>
      <c r="J74" s="49"/>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c r="BO74" s="50"/>
      <c r="BP74" s="50"/>
      <c r="BQ74" s="50"/>
      <c r="BR74" s="50"/>
      <c r="BS74" s="50"/>
      <c r="BT74" s="50"/>
      <c r="BU74" s="50"/>
      <c r="BV74" s="50"/>
      <c r="BW74" s="50"/>
      <c r="BX74" s="50"/>
      <c r="BY74" s="50"/>
      <c r="BZ74" s="50"/>
      <c r="CA74" s="50"/>
      <c r="CB74" s="50"/>
      <c r="CC74" s="50"/>
      <c r="CD74" s="50"/>
      <c r="CE74" s="50"/>
      <c r="CF74" s="50"/>
      <c r="CG74" s="50"/>
      <c r="CH74" s="50"/>
      <c r="CI74" s="50"/>
      <c r="CJ74" s="50"/>
      <c r="CK74" s="50"/>
      <c r="CL74" s="50"/>
      <c r="CM74" s="50"/>
      <c r="CN74" s="50"/>
      <c r="CO74" s="50"/>
      <c r="CP74" s="50"/>
      <c r="CQ74" s="50"/>
      <c r="CR74" s="50"/>
      <c r="CS74" s="50"/>
      <c r="CT74" s="50"/>
      <c r="CU74" s="50"/>
      <c r="CV74" s="50"/>
      <c r="CW74" s="50"/>
      <c r="CX74" s="50"/>
      <c r="CY74" s="50"/>
      <c r="CZ74" s="50"/>
      <c r="DA74" s="50"/>
      <c r="DB74" s="50"/>
      <c r="DC74" s="50"/>
      <c r="DD74" s="50"/>
      <c r="DE74" s="50"/>
      <c r="DF74" s="50"/>
      <c r="DG74" s="50"/>
      <c r="DH74" s="50"/>
      <c r="DI74" s="50"/>
      <c r="DJ74" s="50"/>
      <c r="DK74" s="50"/>
      <c r="DL74" s="50"/>
      <c r="DM74" s="50"/>
      <c r="DN74" s="50"/>
      <c r="DO74" s="50"/>
      <c r="DP74" s="50"/>
      <c r="DQ74" s="50"/>
      <c r="DR74" s="50"/>
      <c r="DS74" s="50"/>
      <c r="DT74" s="50"/>
      <c r="DU74" s="50"/>
      <c r="DV74" s="50"/>
      <c r="DW74" s="50"/>
      <c r="DX74" s="50"/>
      <c r="DY74" s="50"/>
      <c r="DZ74" s="50"/>
      <c r="EA74" s="50"/>
      <c r="EB74" s="50"/>
      <c r="EC74" s="50"/>
      <c r="ED74" s="50"/>
      <c r="EE74" s="50"/>
      <c r="EF74" s="50"/>
      <c r="EG74" s="50"/>
      <c r="EH74" s="50"/>
      <c r="EI74" s="50"/>
      <c r="EJ74" s="50"/>
      <c r="EK74" s="50"/>
      <c r="EL74" s="50"/>
      <c r="EM74" s="50"/>
      <c r="EN74" s="50"/>
      <c r="EO74" s="50"/>
      <c r="EP74" s="50"/>
      <c r="EQ74" s="50"/>
      <c r="ER74" s="50"/>
      <c r="ES74" s="50"/>
      <c r="ET74" s="50"/>
      <c r="EU74" s="50"/>
      <c r="EV74" s="50"/>
      <c r="EW74" s="50"/>
      <c r="EX74" s="50"/>
      <c r="EY74" s="50"/>
      <c r="EZ74" s="50"/>
      <c r="FA74" s="50"/>
      <c r="FB74" s="50"/>
      <c r="FC74" s="50"/>
      <c r="FD74" s="50"/>
      <c r="FE74" s="50"/>
      <c r="FF74" s="50"/>
      <c r="FG74" s="50"/>
      <c r="FH74" s="50"/>
      <c r="FI74" s="50"/>
      <c r="FJ74" s="50"/>
      <c r="FK74" s="50"/>
      <c r="FL74" s="50"/>
      <c r="FM74" s="50"/>
      <c r="FN74" s="50"/>
      <c r="FO74" s="50"/>
      <c r="FP74" s="50"/>
      <c r="FQ74" s="50"/>
      <c r="FR74" s="50"/>
      <c r="FS74" s="50"/>
      <c r="FT74" s="50"/>
      <c r="FU74" s="50"/>
      <c r="FV74" s="50"/>
      <c r="FW74" s="50"/>
      <c r="FX74" s="50"/>
      <c r="FY74" s="50"/>
      <c r="FZ74" s="50"/>
      <c r="GA74" s="50"/>
      <c r="GB74" s="50"/>
      <c r="GC74" s="50"/>
      <c r="GD74" s="50"/>
      <c r="GE74" s="50"/>
      <c r="GF74" s="50"/>
      <c r="GG74" s="50"/>
      <c r="GH74" s="50"/>
      <c r="GI74" s="50"/>
      <c r="GJ74" s="50"/>
      <c r="GK74" s="50"/>
      <c r="GL74" s="50"/>
      <c r="GM74" s="50"/>
      <c r="GN74" s="50"/>
      <c r="GO74" s="50"/>
      <c r="GP74" s="50"/>
      <c r="GQ74" s="50"/>
      <c r="GR74" s="50"/>
      <c r="GS74" s="50"/>
      <c r="GT74" s="50"/>
      <c r="GU74" s="50"/>
      <c r="GV74" s="50"/>
      <c r="GW74" s="50"/>
      <c r="GX74" s="50"/>
      <c r="GY74" s="50"/>
      <c r="GZ74" s="50"/>
      <c r="HA74" s="50"/>
      <c r="HB74" s="50"/>
      <c r="HC74" s="50"/>
      <c r="HD74" s="50"/>
      <c r="HE74" s="50"/>
      <c r="HF74" s="50"/>
      <c r="HG74" s="50"/>
      <c r="HH74" s="50"/>
      <c r="HI74" s="50"/>
      <c r="HJ74" s="50"/>
      <c r="HK74" s="50"/>
      <c r="HL74" s="50"/>
      <c r="HM74" s="50"/>
      <c r="HN74" s="50"/>
      <c r="HO74" s="50"/>
      <c r="HP74" s="50"/>
      <c r="HQ74" s="50"/>
      <c r="HR74" s="50"/>
      <c r="HS74" s="50"/>
      <c r="HT74" s="50"/>
      <c r="HU74" s="50"/>
      <c r="HV74" s="50"/>
    </row>
    <row r="75" s="3" customFormat="1" ht="54" spans="1:230">
      <c r="A75" s="35">
        <f>SUBTOTAL(103,$E$7:E75)*1</f>
        <v>60</v>
      </c>
      <c r="B75" s="38" t="s">
        <v>250</v>
      </c>
      <c r="C75" s="42" t="s">
        <v>251</v>
      </c>
      <c r="D75" s="33" t="s">
        <v>32</v>
      </c>
      <c r="E75" s="38" t="s">
        <v>252</v>
      </c>
      <c r="F75" s="40">
        <v>28686</v>
      </c>
      <c r="G75" s="38" t="s">
        <v>253</v>
      </c>
      <c r="H75" s="38" t="s">
        <v>211</v>
      </c>
      <c r="I75" s="51"/>
      <c r="J75" s="49"/>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c r="BM75" s="50"/>
      <c r="BN75" s="50"/>
      <c r="BO75" s="50"/>
      <c r="BP75" s="50"/>
      <c r="BQ75" s="50"/>
      <c r="BR75" s="50"/>
      <c r="BS75" s="50"/>
      <c r="BT75" s="50"/>
      <c r="BU75" s="50"/>
      <c r="BV75" s="50"/>
      <c r="BW75" s="50"/>
      <c r="BX75" s="50"/>
      <c r="BY75" s="50"/>
      <c r="BZ75" s="50"/>
      <c r="CA75" s="50"/>
      <c r="CB75" s="50"/>
      <c r="CC75" s="50"/>
      <c r="CD75" s="50"/>
      <c r="CE75" s="50"/>
      <c r="CF75" s="50"/>
      <c r="CG75" s="50"/>
      <c r="CH75" s="50"/>
      <c r="CI75" s="50"/>
      <c r="CJ75" s="50"/>
      <c r="CK75" s="50"/>
      <c r="CL75" s="50"/>
      <c r="CM75" s="50"/>
      <c r="CN75" s="50"/>
      <c r="CO75" s="50"/>
      <c r="CP75" s="50"/>
      <c r="CQ75" s="50"/>
      <c r="CR75" s="50"/>
      <c r="CS75" s="50"/>
      <c r="CT75" s="50"/>
      <c r="CU75" s="50"/>
      <c r="CV75" s="50"/>
      <c r="CW75" s="50"/>
      <c r="CX75" s="50"/>
      <c r="CY75" s="50"/>
      <c r="CZ75" s="50"/>
      <c r="DA75" s="50"/>
      <c r="DB75" s="50"/>
      <c r="DC75" s="50"/>
      <c r="DD75" s="50"/>
      <c r="DE75" s="50"/>
      <c r="DF75" s="50"/>
      <c r="DG75" s="50"/>
      <c r="DH75" s="50"/>
      <c r="DI75" s="50"/>
      <c r="DJ75" s="50"/>
      <c r="DK75" s="50"/>
      <c r="DL75" s="50"/>
      <c r="DM75" s="50"/>
      <c r="DN75" s="50"/>
      <c r="DO75" s="50"/>
      <c r="DP75" s="50"/>
      <c r="DQ75" s="50"/>
      <c r="DR75" s="50"/>
      <c r="DS75" s="50"/>
      <c r="DT75" s="50"/>
      <c r="DU75" s="50"/>
      <c r="DV75" s="50"/>
      <c r="DW75" s="50"/>
      <c r="DX75" s="50"/>
      <c r="DY75" s="50"/>
      <c r="DZ75" s="50"/>
      <c r="EA75" s="50"/>
      <c r="EB75" s="50"/>
      <c r="EC75" s="50"/>
      <c r="ED75" s="50"/>
      <c r="EE75" s="50"/>
      <c r="EF75" s="50"/>
      <c r="EG75" s="50"/>
      <c r="EH75" s="50"/>
      <c r="EI75" s="50"/>
      <c r="EJ75" s="50"/>
      <c r="EK75" s="50"/>
      <c r="EL75" s="50"/>
      <c r="EM75" s="50"/>
      <c r="EN75" s="50"/>
      <c r="EO75" s="50"/>
      <c r="EP75" s="50"/>
      <c r="EQ75" s="50"/>
      <c r="ER75" s="50"/>
      <c r="ES75" s="50"/>
      <c r="ET75" s="50"/>
      <c r="EU75" s="50"/>
      <c r="EV75" s="50"/>
      <c r="EW75" s="50"/>
      <c r="EX75" s="50"/>
      <c r="EY75" s="50"/>
      <c r="EZ75" s="50"/>
      <c r="FA75" s="50"/>
      <c r="FB75" s="50"/>
      <c r="FC75" s="50"/>
      <c r="FD75" s="50"/>
      <c r="FE75" s="50"/>
      <c r="FF75" s="50"/>
      <c r="FG75" s="50"/>
      <c r="FH75" s="50"/>
      <c r="FI75" s="50"/>
      <c r="FJ75" s="50"/>
      <c r="FK75" s="50"/>
      <c r="FL75" s="50"/>
      <c r="FM75" s="50"/>
      <c r="FN75" s="50"/>
      <c r="FO75" s="50"/>
      <c r="FP75" s="50"/>
      <c r="FQ75" s="50"/>
      <c r="FR75" s="50"/>
      <c r="FS75" s="50"/>
      <c r="FT75" s="50"/>
      <c r="FU75" s="50"/>
      <c r="FV75" s="50"/>
      <c r="FW75" s="50"/>
      <c r="FX75" s="50"/>
      <c r="FY75" s="50"/>
      <c r="FZ75" s="50"/>
      <c r="GA75" s="50"/>
      <c r="GB75" s="50"/>
      <c r="GC75" s="50"/>
      <c r="GD75" s="50"/>
      <c r="GE75" s="50"/>
      <c r="GF75" s="50"/>
      <c r="GG75" s="50"/>
      <c r="GH75" s="50"/>
      <c r="GI75" s="50"/>
      <c r="GJ75" s="50"/>
      <c r="GK75" s="50"/>
      <c r="GL75" s="50"/>
      <c r="GM75" s="50"/>
      <c r="GN75" s="50"/>
      <c r="GO75" s="50"/>
      <c r="GP75" s="50"/>
      <c r="GQ75" s="50"/>
      <c r="GR75" s="50"/>
      <c r="GS75" s="50"/>
      <c r="GT75" s="50"/>
      <c r="GU75" s="50"/>
      <c r="GV75" s="50"/>
      <c r="GW75" s="50"/>
      <c r="GX75" s="50"/>
      <c r="GY75" s="50"/>
      <c r="GZ75" s="50"/>
      <c r="HA75" s="50"/>
      <c r="HB75" s="50"/>
      <c r="HC75" s="50"/>
      <c r="HD75" s="50"/>
      <c r="HE75" s="50"/>
      <c r="HF75" s="50"/>
      <c r="HG75" s="50"/>
      <c r="HH75" s="50"/>
      <c r="HI75" s="50"/>
      <c r="HJ75" s="50"/>
      <c r="HK75" s="50"/>
      <c r="HL75" s="50"/>
      <c r="HM75" s="50"/>
      <c r="HN75" s="50"/>
      <c r="HO75" s="50"/>
      <c r="HP75" s="50"/>
      <c r="HQ75" s="50"/>
      <c r="HR75" s="50"/>
      <c r="HS75" s="50"/>
      <c r="HT75" s="50"/>
      <c r="HU75" s="50"/>
      <c r="HV75" s="50"/>
    </row>
    <row r="76" s="3" customFormat="1" ht="54" spans="1:230">
      <c r="A76" s="35">
        <f>SUBTOTAL(103,$E$7:E76)*1</f>
        <v>61</v>
      </c>
      <c r="B76" s="43" t="s">
        <v>254</v>
      </c>
      <c r="C76" s="44" t="s">
        <v>255</v>
      </c>
      <c r="D76" s="33" t="s">
        <v>32</v>
      </c>
      <c r="E76" s="43" t="s">
        <v>256</v>
      </c>
      <c r="F76" s="40">
        <v>65500</v>
      </c>
      <c r="G76" s="43" t="s">
        <v>257</v>
      </c>
      <c r="H76" s="43" t="s">
        <v>211</v>
      </c>
      <c r="I76" s="51"/>
      <c r="J76" s="49"/>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c r="BM76" s="50"/>
      <c r="BN76" s="50"/>
      <c r="BO76" s="50"/>
      <c r="BP76" s="50"/>
      <c r="BQ76" s="50"/>
      <c r="BR76" s="50"/>
      <c r="BS76" s="50"/>
      <c r="BT76" s="50"/>
      <c r="BU76" s="50"/>
      <c r="BV76" s="50"/>
      <c r="BW76" s="50"/>
      <c r="BX76" s="50"/>
      <c r="BY76" s="50"/>
      <c r="BZ76" s="50"/>
      <c r="CA76" s="50"/>
      <c r="CB76" s="50"/>
      <c r="CC76" s="50"/>
      <c r="CD76" s="50"/>
      <c r="CE76" s="50"/>
      <c r="CF76" s="50"/>
      <c r="CG76" s="50"/>
      <c r="CH76" s="50"/>
      <c r="CI76" s="50"/>
      <c r="CJ76" s="50"/>
      <c r="CK76" s="50"/>
      <c r="CL76" s="50"/>
      <c r="CM76" s="50"/>
      <c r="CN76" s="50"/>
      <c r="CO76" s="50"/>
      <c r="CP76" s="50"/>
      <c r="CQ76" s="50"/>
      <c r="CR76" s="50"/>
      <c r="CS76" s="50"/>
      <c r="CT76" s="50"/>
      <c r="CU76" s="50"/>
      <c r="CV76" s="50"/>
      <c r="CW76" s="50"/>
      <c r="CX76" s="50"/>
      <c r="CY76" s="50"/>
      <c r="CZ76" s="50"/>
      <c r="DA76" s="50"/>
      <c r="DB76" s="50"/>
      <c r="DC76" s="50"/>
      <c r="DD76" s="50"/>
      <c r="DE76" s="50"/>
      <c r="DF76" s="50"/>
      <c r="DG76" s="50"/>
      <c r="DH76" s="50"/>
      <c r="DI76" s="50"/>
      <c r="DJ76" s="50"/>
      <c r="DK76" s="50"/>
      <c r="DL76" s="50"/>
      <c r="DM76" s="50"/>
      <c r="DN76" s="50"/>
      <c r="DO76" s="50"/>
      <c r="DP76" s="50"/>
      <c r="DQ76" s="50"/>
      <c r="DR76" s="50"/>
      <c r="DS76" s="50"/>
      <c r="DT76" s="50"/>
      <c r="DU76" s="50"/>
      <c r="DV76" s="50"/>
      <c r="DW76" s="50"/>
      <c r="DX76" s="50"/>
      <c r="DY76" s="50"/>
      <c r="DZ76" s="50"/>
      <c r="EA76" s="50"/>
      <c r="EB76" s="50"/>
      <c r="EC76" s="50"/>
      <c r="ED76" s="50"/>
      <c r="EE76" s="50"/>
      <c r="EF76" s="50"/>
      <c r="EG76" s="50"/>
      <c r="EH76" s="50"/>
      <c r="EI76" s="50"/>
      <c r="EJ76" s="50"/>
      <c r="EK76" s="50"/>
      <c r="EL76" s="50"/>
      <c r="EM76" s="50"/>
      <c r="EN76" s="50"/>
      <c r="EO76" s="50"/>
      <c r="EP76" s="50"/>
      <c r="EQ76" s="50"/>
      <c r="ER76" s="50"/>
      <c r="ES76" s="50"/>
      <c r="ET76" s="50"/>
      <c r="EU76" s="50"/>
      <c r="EV76" s="50"/>
      <c r="EW76" s="50"/>
      <c r="EX76" s="50"/>
      <c r="EY76" s="50"/>
      <c r="EZ76" s="50"/>
      <c r="FA76" s="50"/>
      <c r="FB76" s="50"/>
      <c r="FC76" s="50"/>
      <c r="FD76" s="50"/>
      <c r="FE76" s="50"/>
      <c r="FF76" s="50"/>
      <c r="FG76" s="50"/>
      <c r="FH76" s="50"/>
      <c r="FI76" s="50"/>
      <c r="FJ76" s="50"/>
      <c r="FK76" s="50"/>
      <c r="FL76" s="50"/>
      <c r="FM76" s="50"/>
      <c r="FN76" s="50"/>
      <c r="FO76" s="50"/>
      <c r="FP76" s="50"/>
      <c r="FQ76" s="50"/>
      <c r="FR76" s="50"/>
      <c r="FS76" s="50"/>
      <c r="FT76" s="50"/>
      <c r="FU76" s="50"/>
      <c r="FV76" s="50"/>
      <c r="FW76" s="50"/>
      <c r="FX76" s="50"/>
      <c r="FY76" s="50"/>
      <c r="FZ76" s="50"/>
      <c r="GA76" s="50"/>
      <c r="GB76" s="50"/>
      <c r="GC76" s="50"/>
      <c r="GD76" s="50"/>
      <c r="GE76" s="50"/>
      <c r="GF76" s="50"/>
      <c r="GG76" s="50"/>
      <c r="GH76" s="50"/>
      <c r="GI76" s="50"/>
      <c r="GJ76" s="50"/>
      <c r="GK76" s="50"/>
      <c r="GL76" s="50"/>
      <c r="GM76" s="50"/>
      <c r="GN76" s="50"/>
      <c r="GO76" s="50"/>
      <c r="GP76" s="50"/>
      <c r="GQ76" s="50"/>
      <c r="GR76" s="50"/>
      <c r="GS76" s="50"/>
      <c r="GT76" s="50"/>
      <c r="GU76" s="50"/>
      <c r="GV76" s="50"/>
      <c r="GW76" s="50"/>
      <c r="GX76" s="50"/>
      <c r="GY76" s="50"/>
      <c r="GZ76" s="50"/>
      <c r="HA76" s="50"/>
      <c r="HB76" s="50"/>
      <c r="HC76" s="50"/>
      <c r="HD76" s="50"/>
      <c r="HE76" s="50"/>
      <c r="HF76" s="50"/>
      <c r="HG76" s="50"/>
      <c r="HH76" s="50"/>
      <c r="HI76" s="50"/>
      <c r="HJ76" s="50"/>
      <c r="HK76" s="50"/>
      <c r="HL76" s="50"/>
      <c r="HM76" s="50"/>
      <c r="HN76" s="50"/>
      <c r="HO76" s="50"/>
      <c r="HP76" s="50"/>
      <c r="HQ76" s="50"/>
      <c r="HR76" s="50"/>
      <c r="HS76" s="50"/>
      <c r="HT76" s="50"/>
      <c r="HU76" s="50"/>
      <c r="HV76" s="50"/>
    </row>
    <row r="77" s="3" customFormat="1" ht="54" spans="1:230">
      <c r="A77" s="35">
        <f>SUBTOTAL(103,$E$7:E77)*1</f>
        <v>62</v>
      </c>
      <c r="B77" s="34" t="s">
        <v>258</v>
      </c>
      <c r="C77" s="36" t="s">
        <v>259</v>
      </c>
      <c r="D77" s="33" t="s">
        <v>32</v>
      </c>
      <c r="E77" s="34" t="s">
        <v>260</v>
      </c>
      <c r="F77" s="37">
        <v>70678</v>
      </c>
      <c r="G77" s="34" t="s">
        <v>261</v>
      </c>
      <c r="H77" s="34" t="s">
        <v>211</v>
      </c>
      <c r="I77" s="54"/>
      <c r="J77" s="49"/>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c r="BM77" s="50"/>
      <c r="BN77" s="50"/>
      <c r="BO77" s="50"/>
      <c r="BP77" s="50"/>
      <c r="BQ77" s="50"/>
      <c r="BR77" s="50"/>
      <c r="BS77" s="50"/>
      <c r="BT77" s="50"/>
      <c r="BU77" s="50"/>
      <c r="BV77" s="50"/>
      <c r="BW77" s="50"/>
      <c r="BX77" s="50"/>
      <c r="BY77" s="50"/>
      <c r="BZ77" s="50"/>
      <c r="CA77" s="50"/>
      <c r="CB77" s="50"/>
      <c r="CC77" s="50"/>
      <c r="CD77" s="50"/>
      <c r="CE77" s="50"/>
      <c r="CF77" s="50"/>
      <c r="CG77" s="50"/>
      <c r="CH77" s="50"/>
      <c r="CI77" s="50"/>
      <c r="CJ77" s="50"/>
      <c r="CK77" s="50"/>
      <c r="CL77" s="50"/>
      <c r="CM77" s="50"/>
      <c r="CN77" s="50"/>
      <c r="CO77" s="50"/>
      <c r="CP77" s="50"/>
      <c r="CQ77" s="50"/>
      <c r="CR77" s="50"/>
      <c r="CS77" s="50"/>
      <c r="CT77" s="50"/>
      <c r="CU77" s="50"/>
      <c r="CV77" s="50"/>
      <c r="CW77" s="50"/>
      <c r="CX77" s="50"/>
      <c r="CY77" s="50"/>
      <c r="CZ77" s="50"/>
      <c r="DA77" s="50"/>
      <c r="DB77" s="50"/>
      <c r="DC77" s="50"/>
      <c r="DD77" s="50"/>
      <c r="DE77" s="50"/>
      <c r="DF77" s="50"/>
      <c r="DG77" s="50"/>
      <c r="DH77" s="50"/>
      <c r="DI77" s="50"/>
      <c r="DJ77" s="50"/>
      <c r="DK77" s="50"/>
      <c r="DL77" s="50"/>
      <c r="DM77" s="50"/>
      <c r="DN77" s="50"/>
      <c r="DO77" s="50"/>
      <c r="DP77" s="50"/>
      <c r="DQ77" s="50"/>
      <c r="DR77" s="50"/>
      <c r="DS77" s="50"/>
      <c r="DT77" s="50"/>
      <c r="DU77" s="50"/>
      <c r="DV77" s="50"/>
      <c r="DW77" s="50"/>
      <c r="DX77" s="50"/>
      <c r="DY77" s="50"/>
      <c r="DZ77" s="50"/>
      <c r="EA77" s="50"/>
      <c r="EB77" s="50"/>
      <c r="EC77" s="50"/>
      <c r="ED77" s="50"/>
      <c r="EE77" s="50"/>
      <c r="EF77" s="50"/>
      <c r="EG77" s="50"/>
      <c r="EH77" s="50"/>
      <c r="EI77" s="50"/>
      <c r="EJ77" s="50"/>
      <c r="EK77" s="50"/>
      <c r="EL77" s="50"/>
      <c r="EM77" s="50"/>
      <c r="EN77" s="50"/>
      <c r="EO77" s="50"/>
      <c r="EP77" s="50"/>
      <c r="EQ77" s="50"/>
      <c r="ER77" s="50"/>
      <c r="ES77" s="50"/>
      <c r="ET77" s="50"/>
      <c r="EU77" s="50"/>
      <c r="EV77" s="50"/>
      <c r="EW77" s="50"/>
      <c r="EX77" s="50"/>
      <c r="EY77" s="50"/>
      <c r="EZ77" s="50"/>
      <c r="FA77" s="50"/>
      <c r="FB77" s="50"/>
      <c r="FC77" s="50"/>
      <c r="FD77" s="50"/>
      <c r="FE77" s="50"/>
      <c r="FF77" s="50"/>
      <c r="FG77" s="50"/>
      <c r="FH77" s="50"/>
      <c r="FI77" s="50"/>
      <c r="FJ77" s="50"/>
      <c r="FK77" s="50"/>
      <c r="FL77" s="50"/>
      <c r="FM77" s="50"/>
      <c r="FN77" s="50"/>
      <c r="FO77" s="50"/>
      <c r="FP77" s="50"/>
      <c r="FQ77" s="50"/>
      <c r="FR77" s="50"/>
      <c r="FS77" s="50"/>
      <c r="FT77" s="50"/>
      <c r="FU77" s="50"/>
      <c r="FV77" s="50"/>
      <c r="FW77" s="50"/>
      <c r="FX77" s="50"/>
      <c r="FY77" s="50"/>
      <c r="FZ77" s="50"/>
      <c r="GA77" s="50"/>
      <c r="GB77" s="50"/>
      <c r="GC77" s="50"/>
      <c r="GD77" s="50"/>
      <c r="GE77" s="50"/>
      <c r="GF77" s="50"/>
      <c r="GG77" s="50"/>
      <c r="GH77" s="50"/>
      <c r="GI77" s="50"/>
      <c r="GJ77" s="50"/>
      <c r="GK77" s="50"/>
      <c r="GL77" s="50"/>
      <c r="GM77" s="50"/>
      <c r="GN77" s="50"/>
      <c r="GO77" s="50"/>
      <c r="GP77" s="50"/>
      <c r="GQ77" s="50"/>
      <c r="GR77" s="50"/>
      <c r="GS77" s="50"/>
      <c r="GT77" s="50"/>
      <c r="GU77" s="50"/>
      <c r="GV77" s="50"/>
      <c r="GW77" s="50"/>
      <c r="GX77" s="50"/>
      <c r="GY77" s="50"/>
      <c r="GZ77" s="50"/>
      <c r="HA77" s="50"/>
      <c r="HB77" s="50"/>
      <c r="HC77" s="50"/>
      <c r="HD77" s="50"/>
      <c r="HE77" s="50"/>
      <c r="HF77" s="50"/>
      <c r="HG77" s="50"/>
      <c r="HH77" s="50"/>
      <c r="HI77" s="50"/>
      <c r="HJ77" s="50"/>
      <c r="HK77" s="50"/>
      <c r="HL77" s="50"/>
      <c r="HM77" s="50"/>
      <c r="HN77" s="50"/>
      <c r="HO77" s="50"/>
      <c r="HP77" s="50"/>
      <c r="HQ77" s="50"/>
      <c r="HR77" s="50"/>
      <c r="HS77" s="50"/>
      <c r="HT77" s="50"/>
      <c r="HU77" s="50"/>
      <c r="HV77" s="50"/>
    </row>
    <row r="78" s="3" customFormat="1" ht="54" spans="1:230">
      <c r="A78" s="35">
        <f>SUBTOTAL(103,$E$7:E78)*1</f>
        <v>63</v>
      </c>
      <c r="B78" s="43" t="s">
        <v>262</v>
      </c>
      <c r="C78" s="44" t="s">
        <v>263</v>
      </c>
      <c r="D78" s="33" t="s">
        <v>87</v>
      </c>
      <c r="E78" s="43" t="s">
        <v>264</v>
      </c>
      <c r="F78" s="40">
        <v>13717</v>
      </c>
      <c r="G78" s="43" t="s">
        <v>265</v>
      </c>
      <c r="H78" s="43" t="s">
        <v>211</v>
      </c>
      <c r="I78" s="51"/>
      <c r="J78" s="49"/>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c r="BQ78" s="50"/>
      <c r="BR78" s="50"/>
      <c r="BS78" s="50"/>
      <c r="BT78" s="50"/>
      <c r="BU78" s="50"/>
      <c r="BV78" s="50"/>
      <c r="BW78" s="50"/>
      <c r="BX78" s="50"/>
      <c r="BY78" s="50"/>
      <c r="BZ78" s="50"/>
      <c r="CA78" s="50"/>
      <c r="CB78" s="50"/>
      <c r="CC78" s="50"/>
      <c r="CD78" s="50"/>
      <c r="CE78" s="50"/>
      <c r="CF78" s="50"/>
      <c r="CG78" s="50"/>
      <c r="CH78" s="50"/>
      <c r="CI78" s="50"/>
      <c r="CJ78" s="50"/>
      <c r="CK78" s="50"/>
      <c r="CL78" s="50"/>
      <c r="CM78" s="50"/>
      <c r="CN78" s="50"/>
      <c r="CO78" s="50"/>
      <c r="CP78" s="50"/>
      <c r="CQ78" s="50"/>
      <c r="CR78" s="50"/>
      <c r="CS78" s="50"/>
      <c r="CT78" s="50"/>
      <c r="CU78" s="50"/>
      <c r="CV78" s="50"/>
      <c r="CW78" s="50"/>
      <c r="CX78" s="50"/>
      <c r="CY78" s="50"/>
      <c r="CZ78" s="50"/>
      <c r="DA78" s="50"/>
      <c r="DB78" s="50"/>
      <c r="DC78" s="50"/>
      <c r="DD78" s="50"/>
      <c r="DE78" s="50"/>
      <c r="DF78" s="50"/>
      <c r="DG78" s="50"/>
      <c r="DH78" s="50"/>
      <c r="DI78" s="50"/>
      <c r="DJ78" s="50"/>
      <c r="DK78" s="50"/>
      <c r="DL78" s="50"/>
      <c r="DM78" s="50"/>
      <c r="DN78" s="50"/>
      <c r="DO78" s="50"/>
      <c r="DP78" s="50"/>
      <c r="DQ78" s="50"/>
      <c r="DR78" s="50"/>
      <c r="DS78" s="50"/>
      <c r="DT78" s="50"/>
      <c r="DU78" s="50"/>
      <c r="DV78" s="50"/>
      <c r="DW78" s="50"/>
      <c r="DX78" s="50"/>
      <c r="DY78" s="50"/>
      <c r="DZ78" s="50"/>
      <c r="EA78" s="50"/>
      <c r="EB78" s="50"/>
      <c r="EC78" s="50"/>
      <c r="ED78" s="50"/>
      <c r="EE78" s="50"/>
      <c r="EF78" s="50"/>
      <c r="EG78" s="50"/>
      <c r="EH78" s="50"/>
      <c r="EI78" s="50"/>
      <c r="EJ78" s="50"/>
      <c r="EK78" s="50"/>
      <c r="EL78" s="50"/>
      <c r="EM78" s="50"/>
      <c r="EN78" s="50"/>
      <c r="EO78" s="50"/>
      <c r="EP78" s="50"/>
      <c r="EQ78" s="50"/>
      <c r="ER78" s="50"/>
      <c r="ES78" s="50"/>
      <c r="ET78" s="50"/>
      <c r="EU78" s="50"/>
      <c r="EV78" s="50"/>
      <c r="EW78" s="50"/>
      <c r="EX78" s="50"/>
      <c r="EY78" s="50"/>
      <c r="EZ78" s="50"/>
      <c r="FA78" s="50"/>
      <c r="FB78" s="50"/>
      <c r="FC78" s="50"/>
      <c r="FD78" s="50"/>
      <c r="FE78" s="50"/>
      <c r="FF78" s="50"/>
      <c r="FG78" s="50"/>
      <c r="FH78" s="50"/>
      <c r="FI78" s="50"/>
      <c r="FJ78" s="50"/>
      <c r="FK78" s="50"/>
      <c r="FL78" s="50"/>
      <c r="FM78" s="50"/>
      <c r="FN78" s="50"/>
      <c r="FO78" s="50"/>
      <c r="FP78" s="50"/>
      <c r="FQ78" s="50"/>
      <c r="FR78" s="50"/>
      <c r="FS78" s="50"/>
      <c r="FT78" s="50"/>
      <c r="FU78" s="50"/>
      <c r="FV78" s="50"/>
      <c r="FW78" s="50"/>
      <c r="FX78" s="50"/>
      <c r="FY78" s="50"/>
      <c r="FZ78" s="50"/>
      <c r="GA78" s="50"/>
      <c r="GB78" s="50"/>
      <c r="GC78" s="50"/>
      <c r="GD78" s="50"/>
      <c r="GE78" s="50"/>
      <c r="GF78" s="50"/>
      <c r="GG78" s="50"/>
      <c r="GH78" s="50"/>
      <c r="GI78" s="50"/>
      <c r="GJ78" s="50"/>
      <c r="GK78" s="50"/>
      <c r="GL78" s="50"/>
      <c r="GM78" s="50"/>
      <c r="GN78" s="50"/>
      <c r="GO78" s="50"/>
      <c r="GP78" s="50"/>
      <c r="GQ78" s="50"/>
      <c r="GR78" s="50"/>
      <c r="GS78" s="50"/>
      <c r="GT78" s="50"/>
      <c r="GU78" s="50"/>
      <c r="GV78" s="50"/>
      <c r="GW78" s="50"/>
      <c r="GX78" s="50"/>
      <c r="GY78" s="50"/>
      <c r="GZ78" s="50"/>
      <c r="HA78" s="50"/>
      <c r="HB78" s="50"/>
      <c r="HC78" s="50"/>
      <c r="HD78" s="50"/>
      <c r="HE78" s="50"/>
      <c r="HF78" s="50"/>
      <c r="HG78" s="50"/>
      <c r="HH78" s="50"/>
      <c r="HI78" s="50"/>
      <c r="HJ78" s="50"/>
      <c r="HK78" s="50"/>
      <c r="HL78" s="50"/>
      <c r="HM78" s="50"/>
      <c r="HN78" s="50"/>
      <c r="HO78" s="50"/>
      <c r="HP78" s="50"/>
      <c r="HQ78" s="50"/>
      <c r="HR78" s="50"/>
      <c r="HS78" s="50"/>
      <c r="HT78" s="50"/>
      <c r="HU78" s="50"/>
      <c r="HV78" s="50"/>
    </row>
    <row r="79" s="3" customFormat="1" ht="54" spans="1:230">
      <c r="A79" s="35">
        <f>SUBTOTAL(103,$E$7:E79)*1</f>
        <v>64</v>
      </c>
      <c r="B79" s="38" t="s">
        <v>266</v>
      </c>
      <c r="C79" s="42" t="s">
        <v>267</v>
      </c>
      <c r="D79" s="33" t="s">
        <v>87</v>
      </c>
      <c r="E79" s="38" t="s">
        <v>268</v>
      </c>
      <c r="F79" s="40">
        <v>55000</v>
      </c>
      <c r="G79" s="38" t="s">
        <v>269</v>
      </c>
      <c r="H79" s="38" t="s">
        <v>211</v>
      </c>
      <c r="I79" s="51"/>
      <c r="J79" s="49"/>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50"/>
      <c r="BQ79" s="50"/>
      <c r="BR79" s="50"/>
      <c r="BS79" s="50"/>
      <c r="BT79" s="50"/>
      <c r="BU79" s="50"/>
      <c r="BV79" s="50"/>
      <c r="BW79" s="50"/>
      <c r="BX79" s="50"/>
      <c r="BY79" s="50"/>
      <c r="BZ79" s="50"/>
      <c r="CA79" s="50"/>
      <c r="CB79" s="50"/>
      <c r="CC79" s="50"/>
      <c r="CD79" s="50"/>
      <c r="CE79" s="50"/>
      <c r="CF79" s="50"/>
      <c r="CG79" s="50"/>
      <c r="CH79" s="50"/>
      <c r="CI79" s="50"/>
      <c r="CJ79" s="50"/>
      <c r="CK79" s="50"/>
      <c r="CL79" s="50"/>
      <c r="CM79" s="50"/>
      <c r="CN79" s="50"/>
      <c r="CO79" s="50"/>
      <c r="CP79" s="50"/>
      <c r="CQ79" s="50"/>
      <c r="CR79" s="50"/>
      <c r="CS79" s="50"/>
      <c r="CT79" s="50"/>
      <c r="CU79" s="50"/>
      <c r="CV79" s="50"/>
      <c r="CW79" s="50"/>
      <c r="CX79" s="50"/>
      <c r="CY79" s="50"/>
      <c r="CZ79" s="50"/>
      <c r="DA79" s="50"/>
      <c r="DB79" s="50"/>
      <c r="DC79" s="50"/>
      <c r="DD79" s="50"/>
      <c r="DE79" s="50"/>
      <c r="DF79" s="50"/>
      <c r="DG79" s="50"/>
      <c r="DH79" s="50"/>
      <c r="DI79" s="50"/>
      <c r="DJ79" s="50"/>
      <c r="DK79" s="50"/>
      <c r="DL79" s="50"/>
      <c r="DM79" s="50"/>
      <c r="DN79" s="50"/>
      <c r="DO79" s="50"/>
      <c r="DP79" s="50"/>
      <c r="DQ79" s="50"/>
      <c r="DR79" s="50"/>
      <c r="DS79" s="50"/>
      <c r="DT79" s="50"/>
      <c r="DU79" s="50"/>
      <c r="DV79" s="50"/>
      <c r="DW79" s="50"/>
      <c r="DX79" s="50"/>
      <c r="DY79" s="50"/>
      <c r="DZ79" s="50"/>
      <c r="EA79" s="50"/>
      <c r="EB79" s="50"/>
      <c r="EC79" s="50"/>
      <c r="ED79" s="50"/>
      <c r="EE79" s="50"/>
      <c r="EF79" s="50"/>
      <c r="EG79" s="50"/>
      <c r="EH79" s="50"/>
      <c r="EI79" s="50"/>
      <c r="EJ79" s="50"/>
      <c r="EK79" s="50"/>
      <c r="EL79" s="50"/>
      <c r="EM79" s="50"/>
      <c r="EN79" s="50"/>
      <c r="EO79" s="50"/>
      <c r="EP79" s="50"/>
      <c r="EQ79" s="50"/>
      <c r="ER79" s="50"/>
      <c r="ES79" s="50"/>
      <c r="ET79" s="50"/>
      <c r="EU79" s="50"/>
      <c r="EV79" s="50"/>
      <c r="EW79" s="50"/>
      <c r="EX79" s="50"/>
      <c r="EY79" s="50"/>
      <c r="EZ79" s="50"/>
      <c r="FA79" s="50"/>
      <c r="FB79" s="50"/>
      <c r="FC79" s="50"/>
      <c r="FD79" s="50"/>
      <c r="FE79" s="50"/>
      <c r="FF79" s="50"/>
      <c r="FG79" s="50"/>
      <c r="FH79" s="50"/>
      <c r="FI79" s="50"/>
      <c r="FJ79" s="50"/>
      <c r="FK79" s="50"/>
      <c r="FL79" s="50"/>
      <c r="FM79" s="50"/>
      <c r="FN79" s="50"/>
      <c r="FO79" s="50"/>
      <c r="FP79" s="50"/>
      <c r="FQ79" s="50"/>
      <c r="FR79" s="50"/>
      <c r="FS79" s="50"/>
      <c r="FT79" s="50"/>
      <c r="FU79" s="50"/>
      <c r="FV79" s="50"/>
      <c r="FW79" s="50"/>
      <c r="FX79" s="50"/>
      <c r="FY79" s="50"/>
      <c r="FZ79" s="50"/>
      <c r="GA79" s="50"/>
      <c r="GB79" s="50"/>
      <c r="GC79" s="50"/>
      <c r="GD79" s="50"/>
      <c r="GE79" s="50"/>
      <c r="GF79" s="50"/>
      <c r="GG79" s="50"/>
      <c r="GH79" s="50"/>
      <c r="GI79" s="50"/>
      <c r="GJ79" s="50"/>
      <c r="GK79" s="50"/>
      <c r="GL79" s="50"/>
      <c r="GM79" s="50"/>
      <c r="GN79" s="50"/>
      <c r="GO79" s="50"/>
      <c r="GP79" s="50"/>
      <c r="GQ79" s="50"/>
      <c r="GR79" s="50"/>
      <c r="GS79" s="50"/>
      <c r="GT79" s="50"/>
      <c r="GU79" s="50"/>
      <c r="GV79" s="50"/>
      <c r="GW79" s="50"/>
      <c r="GX79" s="50"/>
      <c r="GY79" s="50"/>
      <c r="GZ79" s="50"/>
      <c r="HA79" s="50"/>
      <c r="HB79" s="50"/>
      <c r="HC79" s="50"/>
      <c r="HD79" s="50"/>
      <c r="HE79" s="50"/>
      <c r="HF79" s="50"/>
      <c r="HG79" s="50"/>
      <c r="HH79" s="50"/>
      <c r="HI79" s="50"/>
      <c r="HJ79" s="50"/>
      <c r="HK79" s="50"/>
      <c r="HL79" s="50"/>
      <c r="HM79" s="50"/>
      <c r="HN79" s="50"/>
      <c r="HO79" s="50"/>
      <c r="HP79" s="50"/>
      <c r="HQ79" s="50"/>
      <c r="HR79" s="50"/>
      <c r="HS79" s="50"/>
      <c r="HT79" s="50"/>
      <c r="HU79" s="50"/>
      <c r="HV79" s="50"/>
    </row>
    <row r="80" s="3" customFormat="1" ht="67.5" spans="1:230">
      <c r="A80" s="35">
        <f>SUBTOTAL(103,$E$7:E80)*1</f>
        <v>65</v>
      </c>
      <c r="B80" s="43" t="s">
        <v>270</v>
      </c>
      <c r="C80" s="44" t="s">
        <v>271</v>
      </c>
      <c r="D80" s="33" t="s">
        <v>87</v>
      </c>
      <c r="E80" s="43" t="s">
        <v>272</v>
      </c>
      <c r="F80" s="40">
        <v>111316.4</v>
      </c>
      <c r="G80" s="43" t="s">
        <v>273</v>
      </c>
      <c r="H80" s="43" t="s">
        <v>211</v>
      </c>
      <c r="I80" s="51"/>
      <c r="J80" s="49"/>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50"/>
      <c r="BN80" s="50"/>
      <c r="BO80" s="50"/>
      <c r="BP80" s="50"/>
      <c r="BQ80" s="50"/>
      <c r="BR80" s="50"/>
      <c r="BS80" s="50"/>
      <c r="BT80" s="50"/>
      <c r="BU80" s="50"/>
      <c r="BV80" s="50"/>
      <c r="BW80" s="50"/>
      <c r="BX80" s="50"/>
      <c r="BY80" s="50"/>
      <c r="BZ80" s="50"/>
      <c r="CA80" s="50"/>
      <c r="CB80" s="50"/>
      <c r="CC80" s="50"/>
      <c r="CD80" s="50"/>
      <c r="CE80" s="50"/>
      <c r="CF80" s="50"/>
      <c r="CG80" s="50"/>
      <c r="CH80" s="50"/>
      <c r="CI80" s="50"/>
      <c r="CJ80" s="50"/>
      <c r="CK80" s="50"/>
      <c r="CL80" s="50"/>
      <c r="CM80" s="50"/>
      <c r="CN80" s="50"/>
      <c r="CO80" s="50"/>
      <c r="CP80" s="50"/>
      <c r="CQ80" s="50"/>
      <c r="CR80" s="50"/>
      <c r="CS80" s="50"/>
      <c r="CT80" s="50"/>
      <c r="CU80" s="50"/>
      <c r="CV80" s="50"/>
      <c r="CW80" s="50"/>
      <c r="CX80" s="50"/>
      <c r="CY80" s="50"/>
      <c r="CZ80" s="50"/>
      <c r="DA80" s="50"/>
      <c r="DB80" s="50"/>
      <c r="DC80" s="50"/>
      <c r="DD80" s="50"/>
      <c r="DE80" s="50"/>
      <c r="DF80" s="50"/>
      <c r="DG80" s="50"/>
      <c r="DH80" s="50"/>
      <c r="DI80" s="50"/>
      <c r="DJ80" s="50"/>
      <c r="DK80" s="50"/>
      <c r="DL80" s="50"/>
      <c r="DM80" s="50"/>
      <c r="DN80" s="50"/>
      <c r="DO80" s="50"/>
      <c r="DP80" s="50"/>
      <c r="DQ80" s="50"/>
      <c r="DR80" s="50"/>
      <c r="DS80" s="50"/>
      <c r="DT80" s="50"/>
      <c r="DU80" s="50"/>
      <c r="DV80" s="50"/>
      <c r="DW80" s="50"/>
      <c r="DX80" s="50"/>
      <c r="DY80" s="50"/>
      <c r="DZ80" s="50"/>
      <c r="EA80" s="50"/>
      <c r="EB80" s="50"/>
      <c r="EC80" s="50"/>
      <c r="ED80" s="50"/>
      <c r="EE80" s="50"/>
      <c r="EF80" s="50"/>
      <c r="EG80" s="50"/>
      <c r="EH80" s="50"/>
      <c r="EI80" s="50"/>
      <c r="EJ80" s="50"/>
      <c r="EK80" s="50"/>
      <c r="EL80" s="50"/>
      <c r="EM80" s="50"/>
      <c r="EN80" s="50"/>
      <c r="EO80" s="50"/>
      <c r="EP80" s="50"/>
      <c r="EQ80" s="50"/>
      <c r="ER80" s="50"/>
      <c r="ES80" s="50"/>
      <c r="ET80" s="50"/>
      <c r="EU80" s="50"/>
      <c r="EV80" s="50"/>
      <c r="EW80" s="50"/>
      <c r="EX80" s="50"/>
      <c r="EY80" s="50"/>
      <c r="EZ80" s="50"/>
      <c r="FA80" s="50"/>
      <c r="FB80" s="50"/>
      <c r="FC80" s="50"/>
      <c r="FD80" s="50"/>
      <c r="FE80" s="50"/>
      <c r="FF80" s="50"/>
      <c r="FG80" s="50"/>
      <c r="FH80" s="50"/>
      <c r="FI80" s="50"/>
      <c r="FJ80" s="50"/>
      <c r="FK80" s="50"/>
      <c r="FL80" s="50"/>
      <c r="FM80" s="50"/>
      <c r="FN80" s="50"/>
      <c r="FO80" s="50"/>
      <c r="FP80" s="50"/>
      <c r="FQ80" s="50"/>
      <c r="FR80" s="50"/>
      <c r="FS80" s="50"/>
      <c r="FT80" s="50"/>
      <c r="FU80" s="50"/>
      <c r="FV80" s="50"/>
      <c r="FW80" s="50"/>
      <c r="FX80" s="50"/>
      <c r="FY80" s="50"/>
      <c r="FZ80" s="50"/>
      <c r="GA80" s="50"/>
      <c r="GB80" s="50"/>
      <c r="GC80" s="50"/>
      <c r="GD80" s="50"/>
      <c r="GE80" s="50"/>
      <c r="GF80" s="50"/>
      <c r="GG80" s="50"/>
      <c r="GH80" s="50"/>
      <c r="GI80" s="50"/>
      <c r="GJ80" s="50"/>
      <c r="GK80" s="50"/>
      <c r="GL80" s="50"/>
      <c r="GM80" s="50"/>
      <c r="GN80" s="50"/>
      <c r="GO80" s="50"/>
      <c r="GP80" s="50"/>
      <c r="GQ80" s="50"/>
      <c r="GR80" s="50"/>
      <c r="GS80" s="50"/>
      <c r="GT80" s="50"/>
      <c r="GU80" s="50"/>
      <c r="GV80" s="50"/>
      <c r="GW80" s="50"/>
      <c r="GX80" s="50"/>
      <c r="GY80" s="50"/>
      <c r="GZ80" s="50"/>
      <c r="HA80" s="50"/>
      <c r="HB80" s="50"/>
      <c r="HC80" s="50"/>
      <c r="HD80" s="50"/>
      <c r="HE80" s="50"/>
      <c r="HF80" s="50"/>
      <c r="HG80" s="50"/>
      <c r="HH80" s="50"/>
      <c r="HI80" s="50"/>
      <c r="HJ80" s="50"/>
      <c r="HK80" s="50"/>
      <c r="HL80" s="50"/>
      <c r="HM80" s="50"/>
      <c r="HN80" s="50"/>
      <c r="HO80" s="50"/>
      <c r="HP80" s="50"/>
      <c r="HQ80" s="50"/>
      <c r="HR80" s="50"/>
      <c r="HS80" s="50"/>
      <c r="HT80" s="50"/>
      <c r="HU80" s="50"/>
      <c r="HV80" s="50"/>
    </row>
    <row r="81" s="3" customFormat="1" ht="82" customHeight="1" spans="1:230">
      <c r="A81" s="35">
        <f>SUBTOTAL(103,$E$7:E81)*1</f>
        <v>66</v>
      </c>
      <c r="B81" s="43" t="s">
        <v>274</v>
      </c>
      <c r="C81" s="44" t="s">
        <v>275</v>
      </c>
      <c r="D81" s="33" t="s">
        <v>87</v>
      </c>
      <c r="E81" s="43" t="s">
        <v>276</v>
      </c>
      <c r="F81" s="40">
        <v>39300</v>
      </c>
      <c r="G81" s="43" t="s">
        <v>273</v>
      </c>
      <c r="H81" s="43" t="s">
        <v>211</v>
      </c>
      <c r="I81" s="51"/>
      <c r="J81" s="49"/>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c r="BG81" s="50"/>
      <c r="BH81" s="50"/>
      <c r="BI81" s="50"/>
      <c r="BJ81" s="50"/>
      <c r="BK81" s="50"/>
      <c r="BL81" s="50"/>
      <c r="BM81" s="50"/>
      <c r="BN81" s="50"/>
      <c r="BO81" s="50"/>
      <c r="BP81" s="50"/>
      <c r="BQ81" s="50"/>
      <c r="BR81" s="50"/>
      <c r="BS81" s="50"/>
      <c r="BT81" s="50"/>
      <c r="BU81" s="50"/>
      <c r="BV81" s="50"/>
      <c r="BW81" s="50"/>
      <c r="BX81" s="50"/>
      <c r="BY81" s="50"/>
      <c r="BZ81" s="50"/>
      <c r="CA81" s="50"/>
      <c r="CB81" s="50"/>
      <c r="CC81" s="50"/>
      <c r="CD81" s="50"/>
      <c r="CE81" s="50"/>
      <c r="CF81" s="50"/>
      <c r="CG81" s="50"/>
      <c r="CH81" s="50"/>
      <c r="CI81" s="50"/>
      <c r="CJ81" s="50"/>
      <c r="CK81" s="50"/>
      <c r="CL81" s="50"/>
      <c r="CM81" s="50"/>
      <c r="CN81" s="50"/>
      <c r="CO81" s="50"/>
      <c r="CP81" s="50"/>
      <c r="CQ81" s="50"/>
      <c r="CR81" s="50"/>
      <c r="CS81" s="50"/>
      <c r="CT81" s="50"/>
      <c r="CU81" s="50"/>
      <c r="CV81" s="50"/>
      <c r="CW81" s="50"/>
      <c r="CX81" s="50"/>
      <c r="CY81" s="50"/>
      <c r="CZ81" s="50"/>
      <c r="DA81" s="50"/>
      <c r="DB81" s="50"/>
      <c r="DC81" s="50"/>
      <c r="DD81" s="50"/>
      <c r="DE81" s="50"/>
      <c r="DF81" s="50"/>
      <c r="DG81" s="50"/>
      <c r="DH81" s="50"/>
      <c r="DI81" s="50"/>
      <c r="DJ81" s="50"/>
      <c r="DK81" s="50"/>
      <c r="DL81" s="50"/>
      <c r="DM81" s="50"/>
      <c r="DN81" s="50"/>
      <c r="DO81" s="50"/>
      <c r="DP81" s="50"/>
      <c r="DQ81" s="50"/>
      <c r="DR81" s="50"/>
      <c r="DS81" s="50"/>
      <c r="DT81" s="50"/>
      <c r="DU81" s="50"/>
      <c r="DV81" s="50"/>
      <c r="DW81" s="50"/>
      <c r="DX81" s="50"/>
      <c r="DY81" s="50"/>
      <c r="DZ81" s="50"/>
      <c r="EA81" s="50"/>
      <c r="EB81" s="50"/>
      <c r="EC81" s="50"/>
      <c r="ED81" s="50"/>
      <c r="EE81" s="50"/>
      <c r="EF81" s="50"/>
      <c r="EG81" s="50"/>
      <c r="EH81" s="50"/>
      <c r="EI81" s="50"/>
      <c r="EJ81" s="50"/>
      <c r="EK81" s="50"/>
      <c r="EL81" s="50"/>
      <c r="EM81" s="50"/>
      <c r="EN81" s="50"/>
      <c r="EO81" s="50"/>
      <c r="EP81" s="50"/>
      <c r="EQ81" s="50"/>
      <c r="ER81" s="50"/>
      <c r="ES81" s="50"/>
      <c r="ET81" s="50"/>
      <c r="EU81" s="50"/>
      <c r="EV81" s="50"/>
      <c r="EW81" s="50"/>
      <c r="EX81" s="50"/>
      <c r="EY81" s="50"/>
      <c r="EZ81" s="50"/>
      <c r="FA81" s="50"/>
      <c r="FB81" s="50"/>
      <c r="FC81" s="50"/>
      <c r="FD81" s="50"/>
      <c r="FE81" s="50"/>
      <c r="FF81" s="50"/>
      <c r="FG81" s="50"/>
      <c r="FH81" s="50"/>
      <c r="FI81" s="50"/>
      <c r="FJ81" s="50"/>
      <c r="FK81" s="50"/>
      <c r="FL81" s="50"/>
      <c r="FM81" s="50"/>
      <c r="FN81" s="50"/>
      <c r="FO81" s="50"/>
      <c r="FP81" s="50"/>
      <c r="FQ81" s="50"/>
      <c r="FR81" s="50"/>
      <c r="FS81" s="50"/>
      <c r="FT81" s="50"/>
      <c r="FU81" s="50"/>
      <c r="FV81" s="50"/>
      <c r="FW81" s="50"/>
      <c r="FX81" s="50"/>
      <c r="FY81" s="50"/>
      <c r="FZ81" s="50"/>
      <c r="GA81" s="50"/>
      <c r="GB81" s="50"/>
      <c r="GC81" s="50"/>
      <c r="GD81" s="50"/>
      <c r="GE81" s="50"/>
      <c r="GF81" s="50"/>
      <c r="GG81" s="50"/>
      <c r="GH81" s="50"/>
      <c r="GI81" s="50"/>
      <c r="GJ81" s="50"/>
      <c r="GK81" s="50"/>
      <c r="GL81" s="50"/>
      <c r="GM81" s="50"/>
      <c r="GN81" s="50"/>
      <c r="GO81" s="50"/>
      <c r="GP81" s="50"/>
      <c r="GQ81" s="50"/>
      <c r="GR81" s="50"/>
      <c r="GS81" s="50"/>
      <c r="GT81" s="50"/>
      <c r="GU81" s="50"/>
      <c r="GV81" s="50"/>
      <c r="GW81" s="50"/>
      <c r="GX81" s="50"/>
      <c r="GY81" s="50"/>
      <c r="GZ81" s="50"/>
      <c r="HA81" s="50"/>
      <c r="HB81" s="50"/>
      <c r="HC81" s="50"/>
      <c r="HD81" s="50"/>
      <c r="HE81" s="50"/>
      <c r="HF81" s="50"/>
      <c r="HG81" s="50"/>
      <c r="HH81" s="50"/>
      <c r="HI81" s="50"/>
      <c r="HJ81" s="50"/>
      <c r="HK81" s="50"/>
      <c r="HL81" s="50"/>
      <c r="HM81" s="50"/>
      <c r="HN81" s="50"/>
      <c r="HO81" s="50"/>
      <c r="HP81" s="50"/>
      <c r="HQ81" s="50"/>
      <c r="HR81" s="50"/>
      <c r="HS81" s="50"/>
      <c r="HT81" s="50"/>
      <c r="HU81" s="50"/>
      <c r="HV81" s="50"/>
    </row>
    <row r="82" s="3" customFormat="1" ht="87" customHeight="1" spans="1:230">
      <c r="A82" s="35">
        <f>SUBTOTAL(103,$E$7:E82)*1</f>
        <v>67</v>
      </c>
      <c r="B82" s="43" t="s">
        <v>277</v>
      </c>
      <c r="C82" s="44" t="s">
        <v>278</v>
      </c>
      <c r="D82" s="33" t="s">
        <v>87</v>
      </c>
      <c r="E82" s="43" t="s">
        <v>279</v>
      </c>
      <c r="F82" s="40">
        <v>27277</v>
      </c>
      <c r="G82" s="43" t="s">
        <v>280</v>
      </c>
      <c r="H82" s="43" t="s">
        <v>211</v>
      </c>
      <c r="I82" s="51"/>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0"/>
      <c r="FF82" s="50"/>
      <c r="FG82" s="50"/>
      <c r="FH82" s="50"/>
      <c r="FI82" s="50"/>
      <c r="FJ82" s="50"/>
      <c r="FK82" s="50"/>
      <c r="FL82" s="50"/>
      <c r="FM82" s="50"/>
      <c r="FN82" s="50"/>
      <c r="FO82" s="50"/>
      <c r="FP82" s="50"/>
      <c r="FQ82" s="50"/>
      <c r="FR82" s="50"/>
      <c r="FS82" s="50"/>
      <c r="FT82" s="50"/>
      <c r="FU82" s="50"/>
      <c r="FV82" s="50"/>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row>
    <row r="83" s="3" customFormat="1" ht="81" spans="1:230">
      <c r="A83" s="35">
        <f>SUBTOTAL(103,$E$7:E83)*1</f>
        <v>68</v>
      </c>
      <c r="B83" s="38" t="s">
        <v>281</v>
      </c>
      <c r="C83" s="39" t="s">
        <v>282</v>
      </c>
      <c r="D83" s="33" t="s">
        <v>87</v>
      </c>
      <c r="E83" s="38" t="s">
        <v>283</v>
      </c>
      <c r="F83" s="40">
        <v>10910</v>
      </c>
      <c r="G83" s="38" t="s">
        <v>284</v>
      </c>
      <c r="H83" s="38" t="s">
        <v>211</v>
      </c>
      <c r="I83" s="51"/>
      <c r="J83" s="49"/>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50"/>
      <c r="BN83" s="50"/>
      <c r="BO83" s="50"/>
      <c r="BP83" s="50"/>
      <c r="BQ83" s="50"/>
      <c r="BR83" s="50"/>
      <c r="BS83" s="50"/>
      <c r="BT83" s="50"/>
      <c r="BU83" s="50"/>
      <c r="BV83" s="50"/>
      <c r="BW83" s="50"/>
      <c r="BX83" s="50"/>
      <c r="BY83" s="50"/>
      <c r="BZ83" s="50"/>
      <c r="CA83" s="50"/>
      <c r="CB83" s="50"/>
      <c r="CC83" s="50"/>
      <c r="CD83" s="50"/>
      <c r="CE83" s="50"/>
      <c r="CF83" s="50"/>
      <c r="CG83" s="50"/>
      <c r="CH83" s="50"/>
      <c r="CI83" s="50"/>
      <c r="CJ83" s="50"/>
      <c r="CK83" s="50"/>
      <c r="CL83" s="50"/>
      <c r="CM83" s="50"/>
      <c r="CN83" s="50"/>
      <c r="CO83" s="50"/>
      <c r="CP83" s="50"/>
      <c r="CQ83" s="50"/>
      <c r="CR83" s="50"/>
      <c r="CS83" s="50"/>
      <c r="CT83" s="50"/>
      <c r="CU83" s="50"/>
      <c r="CV83" s="50"/>
      <c r="CW83" s="50"/>
      <c r="CX83" s="50"/>
      <c r="CY83" s="50"/>
      <c r="CZ83" s="50"/>
      <c r="DA83" s="50"/>
      <c r="DB83" s="50"/>
      <c r="DC83" s="50"/>
      <c r="DD83" s="50"/>
      <c r="DE83" s="50"/>
      <c r="DF83" s="50"/>
      <c r="DG83" s="50"/>
      <c r="DH83" s="50"/>
      <c r="DI83" s="50"/>
      <c r="DJ83" s="50"/>
      <c r="DK83" s="50"/>
      <c r="DL83" s="50"/>
      <c r="DM83" s="50"/>
      <c r="DN83" s="50"/>
      <c r="DO83" s="50"/>
      <c r="DP83" s="50"/>
      <c r="DQ83" s="50"/>
      <c r="DR83" s="50"/>
      <c r="DS83" s="50"/>
      <c r="DT83" s="50"/>
      <c r="DU83" s="50"/>
      <c r="DV83" s="50"/>
      <c r="DW83" s="50"/>
      <c r="DX83" s="50"/>
      <c r="DY83" s="50"/>
      <c r="DZ83" s="50"/>
      <c r="EA83" s="50"/>
      <c r="EB83" s="50"/>
      <c r="EC83" s="50"/>
      <c r="ED83" s="50"/>
      <c r="EE83" s="50"/>
      <c r="EF83" s="50"/>
      <c r="EG83" s="50"/>
      <c r="EH83" s="50"/>
      <c r="EI83" s="50"/>
      <c r="EJ83" s="50"/>
      <c r="EK83" s="50"/>
      <c r="EL83" s="50"/>
      <c r="EM83" s="50"/>
      <c r="EN83" s="50"/>
      <c r="EO83" s="50"/>
      <c r="EP83" s="50"/>
      <c r="EQ83" s="50"/>
      <c r="ER83" s="50"/>
      <c r="ES83" s="50"/>
      <c r="ET83" s="50"/>
      <c r="EU83" s="50"/>
      <c r="EV83" s="50"/>
      <c r="EW83" s="50"/>
      <c r="EX83" s="50"/>
      <c r="EY83" s="50"/>
      <c r="EZ83" s="50"/>
      <c r="FA83" s="50"/>
      <c r="FB83" s="50"/>
      <c r="FC83" s="50"/>
      <c r="FD83" s="50"/>
      <c r="FE83" s="50"/>
      <c r="FF83" s="50"/>
      <c r="FG83" s="50"/>
      <c r="FH83" s="50"/>
      <c r="FI83" s="50"/>
      <c r="FJ83" s="50"/>
      <c r="FK83" s="50"/>
      <c r="FL83" s="50"/>
      <c r="FM83" s="50"/>
      <c r="FN83" s="50"/>
      <c r="FO83" s="50"/>
      <c r="FP83" s="50"/>
      <c r="FQ83" s="50"/>
      <c r="FR83" s="50"/>
      <c r="FS83" s="50"/>
      <c r="FT83" s="50"/>
      <c r="FU83" s="50"/>
      <c r="FV83" s="50"/>
      <c r="FW83" s="50"/>
      <c r="FX83" s="50"/>
      <c r="FY83" s="50"/>
      <c r="FZ83" s="50"/>
      <c r="GA83" s="50"/>
      <c r="GB83" s="50"/>
      <c r="GC83" s="50"/>
      <c r="GD83" s="50"/>
      <c r="GE83" s="50"/>
      <c r="GF83" s="50"/>
      <c r="GG83" s="50"/>
      <c r="GH83" s="50"/>
      <c r="GI83" s="50"/>
      <c r="GJ83" s="50"/>
      <c r="GK83" s="50"/>
      <c r="GL83" s="50"/>
      <c r="GM83" s="50"/>
      <c r="GN83" s="50"/>
      <c r="GO83" s="50"/>
      <c r="GP83" s="50"/>
      <c r="GQ83" s="50"/>
      <c r="GR83" s="50"/>
      <c r="GS83" s="50"/>
      <c r="GT83" s="50"/>
      <c r="GU83" s="50"/>
      <c r="GV83" s="50"/>
      <c r="GW83" s="50"/>
      <c r="GX83" s="50"/>
      <c r="GY83" s="50"/>
      <c r="GZ83" s="50"/>
      <c r="HA83" s="50"/>
      <c r="HB83" s="50"/>
      <c r="HC83" s="50"/>
      <c r="HD83" s="50"/>
      <c r="HE83" s="50"/>
      <c r="HF83" s="50"/>
      <c r="HG83" s="50"/>
      <c r="HH83" s="50"/>
      <c r="HI83" s="50"/>
      <c r="HJ83" s="50"/>
      <c r="HK83" s="50"/>
      <c r="HL83" s="50"/>
      <c r="HM83" s="50"/>
      <c r="HN83" s="50"/>
      <c r="HO83" s="50"/>
      <c r="HP83" s="50"/>
      <c r="HQ83" s="50"/>
      <c r="HR83" s="50"/>
      <c r="HS83" s="50"/>
      <c r="HT83" s="50"/>
      <c r="HU83" s="50"/>
      <c r="HV83" s="50"/>
    </row>
    <row r="84" s="3" customFormat="1" ht="67.5" spans="1:230">
      <c r="A84" s="35">
        <f>SUBTOTAL(103,$E$7:E84)*1</f>
        <v>69</v>
      </c>
      <c r="B84" s="34" t="s">
        <v>285</v>
      </c>
      <c r="C84" s="36" t="s">
        <v>286</v>
      </c>
      <c r="D84" s="33" t="s">
        <v>87</v>
      </c>
      <c r="E84" s="34" t="s">
        <v>287</v>
      </c>
      <c r="F84" s="37">
        <v>94503.5</v>
      </c>
      <c r="G84" s="34" t="s">
        <v>288</v>
      </c>
      <c r="H84" s="34" t="s">
        <v>211</v>
      </c>
      <c r="I84" s="54"/>
      <c r="J84" s="49"/>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50"/>
      <c r="BN84" s="50"/>
      <c r="BO84" s="50"/>
      <c r="BP84" s="50"/>
      <c r="BQ84" s="50"/>
      <c r="BR84" s="50"/>
      <c r="BS84" s="50"/>
      <c r="BT84" s="50"/>
      <c r="BU84" s="50"/>
      <c r="BV84" s="50"/>
      <c r="BW84" s="50"/>
      <c r="BX84" s="50"/>
      <c r="BY84" s="50"/>
      <c r="BZ84" s="50"/>
      <c r="CA84" s="50"/>
      <c r="CB84" s="50"/>
      <c r="CC84" s="50"/>
      <c r="CD84" s="50"/>
      <c r="CE84" s="50"/>
      <c r="CF84" s="50"/>
      <c r="CG84" s="50"/>
      <c r="CH84" s="50"/>
      <c r="CI84" s="50"/>
      <c r="CJ84" s="50"/>
      <c r="CK84" s="50"/>
      <c r="CL84" s="50"/>
      <c r="CM84" s="50"/>
      <c r="CN84" s="50"/>
      <c r="CO84" s="50"/>
      <c r="CP84" s="50"/>
      <c r="CQ84" s="50"/>
      <c r="CR84" s="50"/>
      <c r="CS84" s="50"/>
      <c r="CT84" s="50"/>
      <c r="CU84" s="50"/>
      <c r="CV84" s="50"/>
      <c r="CW84" s="50"/>
      <c r="CX84" s="50"/>
      <c r="CY84" s="50"/>
      <c r="CZ84" s="50"/>
      <c r="DA84" s="50"/>
      <c r="DB84" s="50"/>
      <c r="DC84" s="50"/>
      <c r="DD84" s="50"/>
      <c r="DE84" s="50"/>
      <c r="DF84" s="50"/>
      <c r="DG84" s="50"/>
      <c r="DH84" s="50"/>
      <c r="DI84" s="50"/>
      <c r="DJ84" s="50"/>
      <c r="DK84" s="50"/>
      <c r="DL84" s="50"/>
      <c r="DM84" s="50"/>
      <c r="DN84" s="50"/>
      <c r="DO84" s="50"/>
      <c r="DP84" s="50"/>
      <c r="DQ84" s="50"/>
      <c r="DR84" s="50"/>
      <c r="DS84" s="50"/>
      <c r="DT84" s="50"/>
      <c r="DU84" s="50"/>
      <c r="DV84" s="50"/>
      <c r="DW84" s="50"/>
      <c r="DX84" s="50"/>
      <c r="DY84" s="50"/>
      <c r="DZ84" s="50"/>
      <c r="EA84" s="50"/>
      <c r="EB84" s="50"/>
      <c r="EC84" s="50"/>
      <c r="ED84" s="50"/>
      <c r="EE84" s="50"/>
      <c r="EF84" s="50"/>
      <c r="EG84" s="50"/>
      <c r="EH84" s="50"/>
      <c r="EI84" s="50"/>
      <c r="EJ84" s="50"/>
      <c r="EK84" s="50"/>
      <c r="EL84" s="50"/>
      <c r="EM84" s="50"/>
      <c r="EN84" s="50"/>
      <c r="EO84" s="50"/>
      <c r="EP84" s="50"/>
      <c r="EQ84" s="50"/>
      <c r="ER84" s="50"/>
      <c r="ES84" s="50"/>
      <c r="ET84" s="50"/>
      <c r="EU84" s="50"/>
      <c r="EV84" s="50"/>
      <c r="EW84" s="50"/>
      <c r="EX84" s="50"/>
      <c r="EY84" s="50"/>
      <c r="EZ84" s="50"/>
      <c r="FA84" s="50"/>
      <c r="FB84" s="50"/>
      <c r="FC84" s="50"/>
      <c r="FD84" s="50"/>
      <c r="FE84" s="50"/>
      <c r="FF84" s="50"/>
      <c r="FG84" s="50"/>
      <c r="FH84" s="50"/>
      <c r="FI84" s="50"/>
      <c r="FJ84" s="50"/>
      <c r="FK84" s="50"/>
      <c r="FL84" s="50"/>
      <c r="FM84" s="50"/>
      <c r="FN84" s="50"/>
      <c r="FO84" s="50"/>
      <c r="FP84" s="50"/>
      <c r="FQ84" s="50"/>
      <c r="FR84" s="50"/>
      <c r="FS84" s="50"/>
      <c r="FT84" s="50"/>
      <c r="FU84" s="50"/>
      <c r="FV84" s="50"/>
      <c r="FW84" s="50"/>
      <c r="FX84" s="50"/>
      <c r="FY84" s="50"/>
      <c r="FZ84" s="50"/>
      <c r="GA84" s="50"/>
      <c r="GB84" s="50"/>
      <c r="GC84" s="50"/>
      <c r="GD84" s="50"/>
      <c r="GE84" s="50"/>
      <c r="GF84" s="50"/>
      <c r="GG84" s="50"/>
      <c r="GH84" s="50"/>
      <c r="GI84" s="50"/>
      <c r="GJ84" s="50"/>
      <c r="GK84" s="50"/>
      <c r="GL84" s="50"/>
      <c r="GM84" s="50"/>
      <c r="GN84" s="50"/>
      <c r="GO84" s="50"/>
      <c r="GP84" s="50"/>
      <c r="GQ84" s="50"/>
      <c r="GR84" s="50"/>
      <c r="GS84" s="50"/>
      <c r="GT84" s="50"/>
      <c r="GU84" s="50"/>
      <c r="GV84" s="50"/>
      <c r="GW84" s="50"/>
      <c r="GX84" s="50"/>
      <c r="GY84" s="50"/>
      <c r="GZ84" s="50"/>
      <c r="HA84" s="50"/>
      <c r="HB84" s="50"/>
      <c r="HC84" s="50"/>
      <c r="HD84" s="50"/>
      <c r="HE84" s="50"/>
      <c r="HF84" s="50"/>
      <c r="HG84" s="50"/>
      <c r="HH84" s="50"/>
      <c r="HI84" s="50"/>
      <c r="HJ84" s="50"/>
      <c r="HK84" s="50"/>
      <c r="HL84" s="50"/>
      <c r="HM84" s="50"/>
      <c r="HN84" s="50"/>
      <c r="HO84" s="50"/>
      <c r="HP84" s="50"/>
      <c r="HQ84" s="50"/>
      <c r="HR84" s="50"/>
      <c r="HS84" s="50"/>
      <c r="HT84" s="50"/>
      <c r="HU84" s="50"/>
      <c r="HV84" s="50"/>
    </row>
    <row r="85" s="3" customFormat="1" ht="54" spans="1:230">
      <c r="A85" s="35">
        <f>SUBTOTAL(103,$E$7:E85)*1</f>
        <v>70</v>
      </c>
      <c r="B85" s="38" t="s">
        <v>289</v>
      </c>
      <c r="C85" s="39" t="s">
        <v>290</v>
      </c>
      <c r="D85" s="33" t="s">
        <v>87</v>
      </c>
      <c r="E85" s="38" t="s">
        <v>291</v>
      </c>
      <c r="F85" s="40">
        <v>30780</v>
      </c>
      <c r="G85" s="38" t="s">
        <v>292</v>
      </c>
      <c r="H85" s="38" t="s">
        <v>211</v>
      </c>
      <c r="I85" s="51"/>
      <c r="J85" s="49"/>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c r="BM85" s="50"/>
      <c r="BN85" s="50"/>
      <c r="BO85" s="50"/>
      <c r="BP85" s="50"/>
      <c r="BQ85" s="50"/>
      <c r="BR85" s="50"/>
      <c r="BS85" s="50"/>
      <c r="BT85" s="50"/>
      <c r="BU85" s="50"/>
      <c r="BV85" s="50"/>
      <c r="BW85" s="50"/>
      <c r="BX85" s="50"/>
      <c r="BY85" s="50"/>
      <c r="BZ85" s="50"/>
      <c r="CA85" s="50"/>
      <c r="CB85" s="50"/>
      <c r="CC85" s="50"/>
      <c r="CD85" s="50"/>
      <c r="CE85" s="50"/>
      <c r="CF85" s="50"/>
      <c r="CG85" s="50"/>
      <c r="CH85" s="50"/>
      <c r="CI85" s="50"/>
      <c r="CJ85" s="50"/>
      <c r="CK85" s="50"/>
      <c r="CL85" s="50"/>
      <c r="CM85" s="50"/>
      <c r="CN85" s="50"/>
      <c r="CO85" s="50"/>
      <c r="CP85" s="50"/>
      <c r="CQ85" s="50"/>
      <c r="CR85" s="50"/>
      <c r="CS85" s="50"/>
      <c r="CT85" s="50"/>
      <c r="CU85" s="50"/>
      <c r="CV85" s="50"/>
      <c r="CW85" s="50"/>
      <c r="CX85" s="50"/>
      <c r="CY85" s="50"/>
      <c r="CZ85" s="50"/>
      <c r="DA85" s="50"/>
      <c r="DB85" s="50"/>
      <c r="DC85" s="50"/>
      <c r="DD85" s="50"/>
      <c r="DE85" s="50"/>
      <c r="DF85" s="50"/>
      <c r="DG85" s="50"/>
      <c r="DH85" s="50"/>
      <c r="DI85" s="50"/>
      <c r="DJ85" s="50"/>
      <c r="DK85" s="50"/>
      <c r="DL85" s="50"/>
      <c r="DM85" s="50"/>
      <c r="DN85" s="50"/>
      <c r="DO85" s="50"/>
      <c r="DP85" s="50"/>
      <c r="DQ85" s="50"/>
      <c r="DR85" s="50"/>
      <c r="DS85" s="50"/>
      <c r="DT85" s="50"/>
      <c r="DU85" s="50"/>
      <c r="DV85" s="50"/>
      <c r="DW85" s="50"/>
      <c r="DX85" s="50"/>
      <c r="DY85" s="50"/>
      <c r="DZ85" s="50"/>
      <c r="EA85" s="50"/>
      <c r="EB85" s="50"/>
      <c r="EC85" s="50"/>
      <c r="ED85" s="50"/>
      <c r="EE85" s="50"/>
      <c r="EF85" s="50"/>
      <c r="EG85" s="50"/>
      <c r="EH85" s="50"/>
      <c r="EI85" s="50"/>
      <c r="EJ85" s="50"/>
      <c r="EK85" s="50"/>
      <c r="EL85" s="50"/>
      <c r="EM85" s="50"/>
      <c r="EN85" s="50"/>
      <c r="EO85" s="50"/>
      <c r="EP85" s="50"/>
      <c r="EQ85" s="50"/>
      <c r="ER85" s="50"/>
      <c r="ES85" s="50"/>
      <c r="ET85" s="50"/>
      <c r="EU85" s="50"/>
      <c r="EV85" s="50"/>
      <c r="EW85" s="50"/>
      <c r="EX85" s="50"/>
      <c r="EY85" s="50"/>
      <c r="EZ85" s="50"/>
      <c r="FA85" s="50"/>
      <c r="FB85" s="50"/>
      <c r="FC85" s="50"/>
      <c r="FD85" s="50"/>
      <c r="FE85" s="50"/>
      <c r="FF85" s="50"/>
      <c r="FG85" s="50"/>
      <c r="FH85" s="50"/>
      <c r="FI85" s="50"/>
      <c r="FJ85" s="50"/>
      <c r="FK85" s="50"/>
      <c r="FL85" s="50"/>
      <c r="FM85" s="50"/>
      <c r="FN85" s="50"/>
      <c r="FO85" s="50"/>
      <c r="FP85" s="50"/>
      <c r="FQ85" s="50"/>
      <c r="FR85" s="50"/>
      <c r="FS85" s="50"/>
      <c r="FT85" s="50"/>
      <c r="FU85" s="50"/>
      <c r="FV85" s="50"/>
      <c r="FW85" s="50"/>
      <c r="FX85" s="50"/>
      <c r="FY85" s="50"/>
      <c r="FZ85" s="50"/>
      <c r="GA85" s="50"/>
      <c r="GB85" s="50"/>
      <c r="GC85" s="50"/>
      <c r="GD85" s="50"/>
      <c r="GE85" s="50"/>
      <c r="GF85" s="50"/>
      <c r="GG85" s="50"/>
      <c r="GH85" s="50"/>
      <c r="GI85" s="50"/>
      <c r="GJ85" s="50"/>
      <c r="GK85" s="50"/>
      <c r="GL85" s="50"/>
      <c r="GM85" s="50"/>
      <c r="GN85" s="50"/>
      <c r="GO85" s="50"/>
      <c r="GP85" s="50"/>
      <c r="GQ85" s="50"/>
      <c r="GR85" s="50"/>
      <c r="GS85" s="50"/>
      <c r="GT85" s="50"/>
      <c r="GU85" s="50"/>
      <c r="GV85" s="50"/>
      <c r="GW85" s="50"/>
      <c r="GX85" s="50"/>
      <c r="GY85" s="50"/>
      <c r="GZ85" s="50"/>
      <c r="HA85" s="50"/>
      <c r="HB85" s="50"/>
      <c r="HC85" s="50"/>
      <c r="HD85" s="50"/>
      <c r="HE85" s="50"/>
      <c r="HF85" s="50"/>
      <c r="HG85" s="50"/>
      <c r="HH85" s="50"/>
      <c r="HI85" s="50"/>
      <c r="HJ85" s="50"/>
      <c r="HK85" s="50"/>
      <c r="HL85" s="50"/>
      <c r="HM85" s="50"/>
      <c r="HN85" s="50"/>
      <c r="HO85" s="50"/>
      <c r="HP85" s="50"/>
      <c r="HQ85" s="50"/>
      <c r="HR85" s="50"/>
      <c r="HS85" s="50"/>
      <c r="HT85" s="50"/>
      <c r="HU85" s="50"/>
      <c r="HV85" s="50"/>
    </row>
    <row r="86" s="3" customFormat="1" ht="40.5" spans="1:230">
      <c r="A86" s="35">
        <f>SUBTOTAL(103,$E$7:E86)*1</f>
        <v>71</v>
      </c>
      <c r="B86" s="38" t="s">
        <v>293</v>
      </c>
      <c r="C86" s="42" t="s">
        <v>294</v>
      </c>
      <c r="D86" s="33" t="s">
        <v>87</v>
      </c>
      <c r="E86" s="38" t="s">
        <v>295</v>
      </c>
      <c r="F86" s="40">
        <v>143617.23</v>
      </c>
      <c r="G86" s="38" t="s">
        <v>249</v>
      </c>
      <c r="H86" s="38" t="s">
        <v>211</v>
      </c>
      <c r="I86" s="51"/>
      <c r="J86" s="49"/>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c r="BM86" s="50"/>
      <c r="BN86" s="50"/>
      <c r="BO86" s="50"/>
      <c r="BP86" s="50"/>
      <c r="BQ86" s="50"/>
      <c r="BR86" s="50"/>
      <c r="BS86" s="50"/>
      <c r="BT86" s="50"/>
      <c r="BU86" s="50"/>
      <c r="BV86" s="50"/>
      <c r="BW86" s="50"/>
      <c r="BX86" s="50"/>
      <c r="BY86" s="50"/>
      <c r="BZ86" s="50"/>
      <c r="CA86" s="50"/>
      <c r="CB86" s="50"/>
      <c r="CC86" s="50"/>
      <c r="CD86" s="50"/>
      <c r="CE86" s="50"/>
      <c r="CF86" s="50"/>
      <c r="CG86" s="50"/>
      <c r="CH86" s="50"/>
      <c r="CI86" s="50"/>
      <c r="CJ86" s="50"/>
      <c r="CK86" s="50"/>
      <c r="CL86" s="50"/>
      <c r="CM86" s="50"/>
      <c r="CN86" s="50"/>
      <c r="CO86" s="50"/>
      <c r="CP86" s="50"/>
      <c r="CQ86" s="50"/>
      <c r="CR86" s="50"/>
      <c r="CS86" s="50"/>
      <c r="CT86" s="50"/>
      <c r="CU86" s="50"/>
      <c r="CV86" s="50"/>
      <c r="CW86" s="50"/>
      <c r="CX86" s="50"/>
      <c r="CY86" s="50"/>
      <c r="CZ86" s="50"/>
      <c r="DA86" s="50"/>
      <c r="DB86" s="50"/>
      <c r="DC86" s="50"/>
      <c r="DD86" s="50"/>
      <c r="DE86" s="50"/>
      <c r="DF86" s="50"/>
      <c r="DG86" s="50"/>
      <c r="DH86" s="50"/>
      <c r="DI86" s="50"/>
      <c r="DJ86" s="50"/>
      <c r="DK86" s="50"/>
      <c r="DL86" s="50"/>
      <c r="DM86" s="50"/>
      <c r="DN86" s="50"/>
      <c r="DO86" s="50"/>
      <c r="DP86" s="50"/>
      <c r="DQ86" s="50"/>
      <c r="DR86" s="50"/>
      <c r="DS86" s="50"/>
      <c r="DT86" s="50"/>
      <c r="DU86" s="50"/>
      <c r="DV86" s="50"/>
      <c r="DW86" s="50"/>
      <c r="DX86" s="50"/>
      <c r="DY86" s="50"/>
      <c r="DZ86" s="50"/>
      <c r="EA86" s="50"/>
      <c r="EB86" s="50"/>
      <c r="EC86" s="50"/>
      <c r="ED86" s="50"/>
      <c r="EE86" s="50"/>
      <c r="EF86" s="50"/>
      <c r="EG86" s="50"/>
      <c r="EH86" s="50"/>
      <c r="EI86" s="50"/>
      <c r="EJ86" s="50"/>
      <c r="EK86" s="50"/>
      <c r="EL86" s="50"/>
      <c r="EM86" s="50"/>
      <c r="EN86" s="50"/>
      <c r="EO86" s="50"/>
      <c r="EP86" s="50"/>
      <c r="EQ86" s="50"/>
      <c r="ER86" s="50"/>
      <c r="ES86" s="50"/>
      <c r="ET86" s="50"/>
      <c r="EU86" s="50"/>
      <c r="EV86" s="50"/>
      <c r="EW86" s="50"/>
      <c r="EX86" s="50"/>
      <c r="EY86" s="50"/>
      <c r="EZ86" s="50"/>
      <c r="FA86" s="50"/>
      <c r="FB86" s="50"/>
      <c r="FC86" s="50"/>
      <c r="FD86" s="50"/>
      <c r="FE86" s="50"/>
      <c r="FF86" s="50"/>
      <c r="FG86" s="50"/>
      <c r="FH86" s="50"/>
      <c r="FI86" s="50"/>
      <c r="FJ86" s="50"/>
      <c r="FK86" s="50"/>
      <c r="FL86" s="50"/>
      <c r="FM86" s="50"/>
      <c r="FN86" s="50"/>
      <c r="FO86" s="50"/>
      <c r="FP86" s="50"/>
      <c r="FQ86" s="50"/>
      <c r="FR86" s="50"/>
      <c r="FS86" s="50"/>
      <c r="FT86" s="50"/>
      <c r="FU86" s="50"/>
      <c r="FV86" s="50"/>
      <c r="FW86" s="50"/>
      <c r="FX86" s="50"/>
      <c r="FY86" s="50"/>
      <c r="FZ86" s="50"/>
      <c r="GA86" s="50"/>
      <c r="GB86" s="50"/>
      <c r="GC86" s="50"/>
      <c r="GD86" s="50"/>
      <c r="GE86" s="50"/>
      <c r="GF86" s="50"/>
      <c r="GG86" s="50"/>
      <c r="GH86" s="50"/>
      <c r="GI86" s="50"/>
      <c r="GJ86" s="50"/>
      <c r="GK86" s="50"/>
      <c r="GL86" s="50"/>
      <c r="GM86" s="50"/>
      <c r="GN86" s="50"/>
      <c r="GO86" s="50"/>
      <c r="GP86" s="50"/>
      <c r="GQ86" s="50"/>
      <c r="GR86" s="50"/>
      <c r="GS86" s="50"/>
      <c r="GT86" s="50"/>
      <c r="GU86" s="50"/>
      <c r="GV86" s="50"/>
      <c r="GW86" s="50"/>
      <c r="GX86" s="50"/>
      <c r="GY86" s="50"/>
      <c r="GZ86" s="50"/>
      <c r="HA86" s="50"/>
      <c r="HB86" s="50"/>
      <c r="HC86" s="50"/>
      <c r="HD86" s="50"/>
      <c r="HE86" s="50"/>
      <c r="HF86" s="50"/>
      <c r="HG86" s="50"/>
      <c r="HH86" s="50"/>
      <c r="HI86" s="50"/>
      <c r="HJ86" s="50"/>
      <c r="HK86" s="50"/>
      <c r="HL86" s="50"/>
      <c r="HM86" s="50"/>
      <c r="HN86" s="50"/>
      <c r="HO86" s="50"/>
      <c r="HP86" s="50"/>
      <c r="HQ86" s="50"/>
      <c r="HR86" s="50"/>
      <c r="HS86" s="50"/>
      <c r="HT86" s="50"/>
      <c r="HU86" s="50"/>
      <c r="HV86" s="50"/>
    </row>
    <row r="87" s="3" customFormat="1" ht="67" customHeight="1" spans="1:230">
      <c r="A87" s="35">
        <f>SUBTOTAL(103,$E$7:E87)*1</f>
        <v>72</v>
      </c>
      <c r="B87" s="38" t="s">
        <v>296</v>
      </c>
      <c r="C87" s="42" t="s">
        <v>297</v>
      </c>
      <c r="D87" s="33" t="s">
        <v>87</v>
      </c>
      <c r="E87" s="38" t="s">
        <v>298</v>
      </c>
      <c r="F87" s="40">
        <v>82926.72</v>
      </c>
      <c r="G87" s="38" t="s">
        <v>249</v>
      </c>
      <c r="H87" s="38" t="s">
        <v>211</v>
      </c>
      <c r="I87" s="51"/>
      <c r="J87" s="49"/>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0"/>
      <c r="BG87" s="50"/>
      <c r="BH87" s="50"/>
      <c r="BI87" s="50"/>
      <c r="BJ87" s="50"/>
      <c r="BK87" s="50"/>
      <c r="BL87" s="50"/>
      <c r="BM87" s="50"/>
      <c r="BN87" s="50"/>
      <c r="BO87" s="50"/>
      <c r="BP87" s="50"/>
      <c r="BQ87" s="50"/>
      <c r="BR87" s="50"/>
      <c r="BS87" s="50"/>
      <c r="BT87" s="50"/>
      <c r="BU87" s="50"/>
      <c r="BV87" s="50"/>
      <c r="BW87" s="50"/>
      <c r="BX87" s="50"/>
      <c r="BY87" s="50"/>
      <c r="BZ87" s="50"/>
      <c r="CA87" s="50"/>
      <c r="CB87" s="50"/>
      <c r="CC87" s="50"/>
      <c r="CD87" s="50"/>
      <c r="CE87" s="50"/>
      <c r="CF87" s="50"/>
      <c r="CG87" s="50"/>
      <c r="CH87" s="50"/>
      <c r="CI87" s="50"/>
      <c r="CJ87" s="50"/>
      <c r="CK87" s="50"/>
      <c r="CL87" s="50"/>
      <c r="CM87" s="50"/>
      <c r="CN87" s="50"/>
      <c r="CO87" s="50"/>
      <c r="CP87" s="50"/>
      <c r="CQ87" s="50"/>
      <c r="CR87" s="50"/>
      <c r="CS87" s="50"/>
      <c r="CT87" s="50"/>
      <c r="CU87" s="50"/>
      <c r="CV87" s="50"/>
      <c r="CW87" s="50"/>
      <c r="CX87" s="50"/>
      <c r="CY87" s="50"/>
      <c r="CZ87" s="50"/>
      <c r="DA87" s="50"/>
      <c r="DB87" s="50"/>
      <c r="DC87" s="50"/>
      <c r="DD87" s="50"/>
      <c r="DE87" s="50"/>
      <c r="DF87" s="50"/>
      <c r="DG87" s="50"/>
      <c r="DH87" s="50"/>
      <c r="DI87" s="50"/>
      <c r="DJ87" s="50"/>
      <c r="DK87" s="50"/>
      <c r="DL87" s="50"/>
      <c r="DM87" s="50"/>
      <c r="DN87" s="50"/>
      <c r="DO87" s="50"/>
      <c r="DP87" s="50"/>
      <c r="DQ87" s="50"/>
      <c r="DR87" s="50"/>
      <c r="DS87" s="50"/>
      <c r="DT87" s="50"/>
      <c r="DU87" s="50"/>
      <c r="DV87" s="50"/>
      <c r="DW87" s="50"/>
      <c r="DX87" s="50"/>
      <c r="DY87" s="50"/>
      <c r="DZ87" s="50"/>
      <c r="EA87" s="50"/>
      <c r="EB87" s="50"/>
      <c r="EC87" s="50"/>
      <c r="ED87" s="50"/>
      <c r="EE87" s="50"/>
      <c r="EF87" s="50"/>
      <c r="EG87" s="50"/>
      <c r="EH87" s="50"/>
      <c r="EI87" s="50"/>
      <c r="EJ87" s="50"/>
      <c r="EK87" s="50"/>
      <c r="EL87" s="50"/>
      <c r="EM87" s="50"/>
      <c r="EN87" s="50"/>
      <c r="EO87" s="50"/>
      <c r="EP87" s="50"/>
      <c r="EQ87" s="50"/>
      <c r="ER87" s="50"/>
      <c r="ES87" s="50"/>
      <c r="ET87" s="50"/>
      <c r="EU87" s="50"/>
      <c r="EV87" s="50"/>
      <c r="EW87" s="50"/>
      <c r="EX87" s="50"/>
      <c r="EY87" s="50"/>
      <c r="EZ87" s="50"/>
      <c r="FA87" s="50"/>
      <c r="FB87" s="50"/>
      <c r="FC87" s="50"/>
      <c r="FD87" s="50"/>
      <c r="FE87" s="50"/>
      <c r="FF87" s="50"/>
      <c r="FG87" s="50"/>
      <c r="FH87" s="50"/>
      <c r="FI87" s="50"/>
      <c r="FJ87" s="50"/>
      <c r="FK87" s="50"/>
      <c r="FL87" s="50"/>
      <c r="FM87" s="50"/>
      <c r="FN87" s="50"/>
      <c r="FO87" s="50"/>
      <c r="FP87" s="50"/>
      <c r="FQ87" s="50"/>
      <c r="FR87" s="50"/>
      <c r="FS87" s="50"/>
      <c r="FT87" s="50"/>
      <c r="FU87" s="50"/>
      <c r="FV87" s="50"/>
      <c r="FW87" s="50"/>
      <c r="FX87" s="50"/>
      <c r="FY87" s="50"/>
      <c r="FZ87" s="50"/>
      <c r="GA87" s="50"/>
      <c r="GB87" s="50"/>
      <c r="GC87" s="50"/>
      <c r="GD87" s="50"/>
      <c r="GE87" s="50"/>
      <c r="GF87" s="50"/>
      <c r="GG87" s="50"/>
      <c r="GH87" s="50"/>
      <c r="GI87" s="50"/>
      <c r="GJ87" s="50"/>
      <c r="GK87" s="50"/>
      <c r="GL87" s="50"/>
      <c r="GM87" s="50"/>
      <c r="GN87" s="50"/>
      <c r="GO87" s="50"/>
      <c r="GP87" s="50"/>
      <c r="GQ87" s="50"/>
      <c r="GR87" s="50"/>
      <c r="GS87" s="50"/>
      <c r="GT87" s="50"/>
      <c r="GU87" s="50"/>
      <c r="GV87" s="50"/>
      <c r="GW87" s="50"/>
      <c r="GX87" s="50"/>
      <c r="GY87" s="50"/>
      <c r="GZ87" s="50"/>
      <c r="HA87" s="50"/>
      <c r="HB87" s="50"/>
      <c r="HC87" s="50"/>
      <c r="HD87" s="50"/>
      <c r="HE87" s="50"/>
      <c r="HF87" s="50"/>
      <c r="HG87" s="50"/>
      <c r="HH87" s="50"/>
      <c r="HI87" s="50"/>
      <c r="HJ87" s="50"/>
      <c r="HK87" s="50"/>
      <c r="HL87" s="50"/>
      <c r="HM87" s="50"/>
      <c r="HN87" s="50"/>
      <c r="HO87" s="50"/>
      <c r="HP87" s="50"/>
      <c r="HQ87" s="50"/>
      <c r="HR87" s="50"/>
      <c r="HS87" s="50"/>
      <c r="HT87" s="50"/>
      <c r="HU87" s="50"/>
      <c r="HV87" s="50"/>
    </row>
    <row r="88" s="3" customFormat="1" ht="63" customHeight="1" spans="1:230">
      <c r="A88" s="35">
        <f>SUBTOTAL(103,$E$7:E88)*1</f>
        <v>73</v>
      </c>
      <c r="B88" s="38" t="s">
        <v>299</v>
      </c>
      <c r="C88" s="42" t="s">
        <v>300</v>
      </c>
      <c r="D88" s="33" t="s">
        <v>87</v>
      </c>
      <c r="E88" s="38" t="s">
        <v>301</v>
      </c>
      <c r="F88" s="40">
        <v>67290.33</v>
      </c>
      <c r="G88" s="38" t="s">
        <v>249</v>
      </c>
      <c r="H88" s="38" t="s">
        <v>211</v>
      </c>
      <c r="I88" s="51"/>
      <c r="J88" s="49"/>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c r="BM88" s="50"/>
      <c r="BN88" s="50"/>
      <c r="BO88" s="50"/>
      <c r="BP88" s="50"/>
      <c r="BQ88" s="50"/>
      <c r="BR88" s="50"/>
      <c r="BS88" s="50"/>
      <c r="BT88" s="50"/>
      <c r="BU88" s="50"/>
      <c r="BV88" s="50"/>
      <c r="BW88" s="50"/>
      <c r="BX88" s="50"/>
      <c r="BY88" s="50"/>
      <c r="BZ88" s="50"/>
      <c r="CA88" s="50"/>
      <c r="CB88" s="50"/>
      <c r="CC88" s="50"/>
      <c r="CD88" s="50"/>
      <c r="CE88" s="50"/>
      <c r="CF88" s="50"/>
      <c r="CG88" s="50"/>
      <c r="CH88" s="50"/>
      <c r="CI88" s="50"/>
      <c r="CJ88" s="50"/>
      <c r="CK88" s="50"/>
      <c r="CL88" s="50"/>
      <c r="CM88" s="50"/>
      <c r="CN88" s="50"/>
      <c r="CO88" s="50"/>
      <c r="CP88" s="50"/>
      <c r="CQ88" s="50"/>
      <c r="CR88" s="50"/>
      <c r="CS88" s="50"/>
      <c r="CT88" s="50"/>
      <c r="CU88" s="50"/>
      <c r="CV88" s="50"/>
      <c r="CW88" s="50"/>
      <c r="CX88" s="50"/>
      <c r="CY88" s="50"/>
      <c r="CZ88" s="50"/>
      <c r="DA88" s="50"/>
      <c r="DB88" s="50"/>
      <c r="DC88" s="50"/>
      <c r="DD88" s="50"/>
      <c r="DE88" s="50"/>
      <c r="DF88" s="50"/>
      <c r="DG88" s="50"/>
      <c r="DH88" s="50"/>
      <c r="DI88" s="50"/>
      <c r="DJ88" s="50"/>
      <c r="DK88" s="50"/>
      <c r="DL88" s="50"/>
      <c r="DM88" s="50"/>
      <c r="DN88" s="50"/>
      <c r="DO88" s="50"/>
      <c r="DP88" s="50"/>
      <c r="DQ88" s="50"/>
      <c r="DR88" s="50"/>
      <c r="DS88" s="50"/>
      <c r="DT88" s="50"/>
      <c r="DU88" s="50"/>
      <c r="DV88" s="50"/>
      <c r="DW88" s="50"/>
      <c r="DX88" s="50"/>
      <c r="DY88" s="50"/>
      <c r="DZ88" s="50"/>
      <c r="EA88" s="50"/>
      <c r="EB88" s="50"/>
      <c r="EC88" s="50"/>
      <c r="ED88" s="50"/>
      <c r="EE88" s="50"/>
      <c r="EF88" s="50"/>
      <c r="EG88" s="50"/>
      <c r="EH88" s="50"/>
      <c r="EI88" s="50"/>
      <c r="EJ88" s="50"/>
      <c r="EK88" s="50"/>
      <c r="EL88" s="50"/>
      <c r="EM88" s="50"/>
      <c r="EN88" s="50"/>
      <c r="EO88" s="50"/>
      <c r="EP88" s="50"/>
      <c r="EQ88" s="50"/>
      <c r="ER88" s="50"/>
      <c r="ES88" s="50"/>
      <c r="ET88" s="50"/>
      <c r="EU88" s="50"/>
      <c r="EV88" s="50"/>
      <c r="EW88" s="50"/>
      <c r="EX88" s="50"/>
      <c r="EY88" s="50"/>
      <c r="EZ88" s="50"/>
      <c r="FA88" s="50"/>
      <c r="FB88" s="50"/>
      <c r="FC88" s="50"/>
      <c r="FD88" s="50"/>
      <c r="FE88" s="50"/>
      <c r="FF88" s="50"/>
      <c r="FG88" s="50"/>
      <c r="FH88" s="50"/>
      <c r="FI88" s="50"/>
      <c r="FJ88" s="50"/>
      <c r="FK88" s="50"/>
      <c r="FL88" s="50"/>
      <c r="FM88" s="50"/>
      <c r="FN88" s="50"/>
      <c r="FO88" s="50"/>
      <c r="FP88" s="50"/>
      <c r="FQ88" s="50"/>
      <c r="FR88" s="50"/>
      <c r="FS88" s="50"/>
      <c r="FT88" s="50"/>
      <c r="FU88" s="50"/>
      <c r="FV88" s="50"/>
      <c r="FW88" s="50"/>
      <c r="FX88" s="50"/>
      <c r="FY88" s="50"/>
      <c r="FZ88" s="50"/>
      <c r="GA88" s="50"/>
      <c r="GB88" s="50"/>
      <c r="GC88" s="50"/>
      <c r="GD88" s="50"/>
      <c r="GE88" s="50"/>
      <c r="GF88" s="50"/>
      <c r="GG88" s="50"/>
      <c r="GH88" s="50"/>
      <c r="GI88" s="50"/>
      <c r="GJ88" s="50"/>
      <c r="GK88" s="50"/>
      <c r="GL88" s="50"/>
      <c r="GM88" s="50"/>
      <c r="GN88" s="50"/>
      <c r="GO88" s="50"/>
      <c r="GP88" s="50"/>
      <c r="GQ88" s="50"/>
      <c r="GR88" s="50"/>
      <c r="GS88" s="50"/>
      <c r="GT88" s="50"/>
      <c r="GU88" s="50"/>
      <c r="GV88" s="50"/>
      <c r="GW88" s="50"/>
      <c r="GX88" s="50"/>
      <c r="GY88" s="50"/>
      <c r="GZ88" s="50"/>
      <c r="HA88" s="50"/>
      <c r="HB88" s="50"/>
      <c r="HC88" s="50"/>
      <c r="HD88" s="50"/>
      <c r="HE88" s="50"/>
      <c r="HF88" s="50"/>
      <c r="HG88" s="50"/>
      <c r="HH88" s="50"/>
      <c r="HI88" s="50"/>
      <c r="HJ88" s="50"/>
      <c r="HK88" s="50"/>
      <c r="HL88" s="50"/>
      <c r="HM88" s="50"/>
      <c r="HN88" s="50"/>
      <c r="HO88" s="50"/>
      <c r="HP88" s="50"/>
      <c r="HQ88" s="50"/>
      <c r="HR88" s="50"/>
      <c r="HS88" s="50"/>
      <c r="HT88" s="50"/>
      <c r="HU88" s="50"/>
      <c r="HV88" s="50"/>
    </row>
    <row r="89" s="3" customFormat="1" ht="81" spans="1:230">
      <c r="A89" s="35">
        <f>SUBTOTAL(103,$E$7:E89)*1</f>
        <v>74</v>
      </c>
      <c r="B89" s="43" t="s">
        <v>302</v>
      </c>
      <c r="C89" s="44" t="s">
        <v>303</v>
      </c>
      <c r="D89" s="33" t="s">
        <v>87</v>
      </c>
      <c r="E89" s="43" t="s">
        <v>304</v>
      </c>
      <c r="F89" s="40">
        <v>56337.43</v>
      </c>
      <c r="G89" s="43" t="s">
        <v>305</v>
      </c>
      <c r="H89" s="43" t="s">
        <v>211</v>
      </c>
      <c r="I89" s="51"/>
      <c r="J89" s="49"/>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c r="BF89" s="50"/>
      <c r="BG89" s="50"/>
      <c r="BH89" s="50"/>
      <c r="BI89" s="50"/>
      <c r="BJ89" s="50"/>
      <c r="BK89" s="50"/>
      <c r="BL89" s="50"/>
      <c r="BM89" s="50"/>
      <c r="BN89" s="50"/>
      <c r="BO89" s="50"/>
      <c r="BP89" s="50"/>
      <c r="BQ89" s="50"/>
      <c r="BR89" s="50"/>
      <c r="BS89" s="50"/>
      <c r="BT89" s="50"/>
      <c r="BU89" s="50"/>
      <c r="BV89" s="50"/>
      <c r="BW89" s="50"/>
      <c r="BX89" s="50"/>
      <c r="BY89" s="50"/>
      <c r="BZ89" s="50"/>
      <c r="CA89" s="50"/>
      <c r="CB89" s="50"/>
      <c r="CC89" s="50"/>
      <c r="CD89" s="50"/>
      <c r="CE89" s="50"/>
      <c r="CF89" s="50"/>
      <c r="CG89" s="50"/>
      <c r="CH89" s="50"/>
      <c r="CI89" s="50"/>
      <c r="CJ89" s="50"/>
      <c r="CK89" s="50"/>
      <c r="CL89" s="50"/>
      <c r="CM89" s="50"/>
      <c r="CN89" s="50"/>
      <c r="CO89" s="50"/>
      <c r="CP89" s="50"/>
      <c r="CQ89" s="50"/>
      <c r="CR89" s="50"/>
      <c r="CS89" s="50"/>
      <c r="CT89" s="50"/>
      <c r="CU89" s="50"/>
      <c r="CV89" s="50"/>
      <c r="CW89" s="50"/>
      <c r="CX89" s="50"/>
      <c r="CY89" s="50"/>
      <c r="CZ89" s="50"/>
      <c r="DA89" s="50"/>
      <c r="DB89" s="50"/>
      <c r="DC89" s="50"/>
      <c r="DD89" s="50"/>
      <c r="DE89" s="50"/>
      <c r="DF89" s="50"/>
      <c r="DG89" s="50"/>
      <c r="DH89" s="50"/>
      <c r="DI89" s="50"/>
      <c r="DJ89" s="50"/>
      <c r="DK89" s="50"/>
      <c r="DL89" s="50"/>
      <c r="DM89" s="50"/>
      <c r="DN89" s="50"/>
      <c r="DO89" s="50"/>
      <c r="DP89" s="50"/>
      <c r="DQ89" s="50"/>
      <c r="DR89" s="50"/>
      <c r="DS89" s="50"/>
      <c r="DT89" s="50"/>
      <c r="DU89" s="50"/>
      <c r="DV89" s="50"/>
      <c r="DW89" s="50"/>
      <c r="DX89" s="50"/>
      <c r="DY89" s="50"/>
      <c r="DZ89" s="50"/>
      <c r="EA89" s="50"/>
      <c r="EB89" s="50"/>
      <c r="EC89" s="50"/>
      <c r="ED89" s="50"/>
      <c r="EE89" s="50"/>
      <c r="EF89" s="50"/>
      <c r="EG89" s="50"/>
      <c r="EH89" s="50"/>
      <c r="EI89" s="50"/>
      <c r="EJ89" s="50"/>
      <c r="EK89" s="50"/>
      <c r="EL89" s="50"/>
      <c r="EM89" s="50"/>
      <c r="EN89" s="50"/>
      <c r="EO89" s="50"/>
      <c r="EP89" s="50"/>
      <c r="EQ89" s="50"/>
      <c r="ER89" s="50"/>
      <c r="ES89" s="50"/>
      <c r="ET89" s="50"/>
      <c r="EU89" s="50"/>
      <c r="EV89" s="50"/>
      <c r="EW89" s="50"/>
      <c r="EX89" s="50"/>
      <c r="EY89" s="50"/>
      <c r="EZ89" s="50"/>
      <c r="FA89" s="50"/>
      <c r="FB89" s="50"/>
      <c r="FC89" s="50"/>
      <c r="FD89" s="50"/>
      <c r="FE89" s="50"/>
      <c r="FF89" s="50"/>
      <c r="FG89" s="50"/>
      <c r="FH89" s="50"/>
      <c r="FI89" s="50"/>
      <c r="FJ89" s="50"/>
      <c r="FK89" s="50"/>
      <c r="FL89" s="50"/>
      <c r="FM89" s="50"/>
      <c r="FN89" s="50"/>
      <c r="FO89" s="50"/>
      <c r="FP89" s="50"/>
      <c r="FQ89" s="50"/>
      <c r="FR89" s="50"/>
      <c r="FS89" s="50"/>
      <c r="FT89" s="50"/>
      <c r="FU89" s="50"/>
      <c r="FV89" s="50"/>
      <c r="FW89" s="50"/>
      <c r="FX89" s="50"/>
      <c r="FY89" s="50"/>
      <c r="FZ89" s="50"/>
      <c r="GA89" s="50"/>
      <c r="GB89" s="50"/>
      <c r="GC89" s="50"/>
      <c r="GD89" s="50"/>
      <c r="GE89" s="50"/>
      <c r="GF89" s="50"/>
      <c r="GG89" s="50"/>
      <c r="GH89" s="50"/>
      <c r="GI89" s="50"/>
      <c r="GJ89" s="50"/>
      <c r="GK89" s="50"/>
      <c r="GL89" s="50"/>
      <c r="GM89" s="50"/>
      <c r="GN89" s="50"/>
      <c r="GO89" s="50"/>
      <c r="GP89" s="50"/>
      <c r="GQ89" s="50"/>
      <c r="GR89" s="50"/>
      <c r="GS89" s="50"/>
      <c r="GT89" s="50"/>
      <c r="GU89" s="50"/>
      <c r="GV89" s="50"/>
      <c r="GW89" s="50"/>
      <c r="GX89" s="50"/>
      <c r="GY89" s="50"/>
      <c r="GZ89" s="50"/>
      <c r="HA89" s="50"/>
      <c r="HB89" s="50"/>
      <c r="HC89" s="50"/>
      <c r="HD89" s="50"/>
      <c r="HE89" s="50"/>
      <c r="HF89" s="50"/>
      <c r="HG89" s="50"/>
      <c r="HH89" s="50"/>
      <c r="HI89" s="50"/>
      <c r="HJ89" s="50"/>
      <c r="HK89" s="50"/>
      <c r="HL89" s="50"/>
      <c r="HM89" s="50"/>
      <c r="HN89" s="50"/>
      <c r="HO89" s="50"/>
      <c r="HP89" s="50"/>
      <c r="HQ89" s="50"/>
      <c r="HR89" s="50"/>
      <c r="HS89" s="50"/>
      <c r="HT89" s="50"/>
      <c r="HU89" s="50"/>
      <c r="HV89" s="50"/>
    </row>
    <row r="90" s="3" customFormat="1" ht="67.5" spans="1:230">
      <c r="A90" s="35">
        <f>SUBTOTAL(103,$E$7:E90)*1</f>
        <v>75</v>
      </c>
      <c r="B90" s="34" t="s">
        <v>306</v>
      </c>
      <c r="C90" s="36" t="s">
        <v>307</v>
      </c>
      <c r="D90" s="33" t="s">
        <v>87</v>
      </c>
      <c r="E90" s="34" t="s">
        <v>308</v>
      </c>
      <c r="F90" s="37">
        <v>107819.26</v>
      </c>
      <c r="G90" s="34" t="s">
        <v>309</v>
      </c>
      <c r="H90" s="34" t="s">
        <v>211</v>
      </c>
      <c r="I90" s="54"/>
      <c r="J90" s="49"/>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c r="FJ90" s="50"/>
      <c r="FK90" s="50"/>
      <c r="FL90" s="50"/>
      <c r="FM90" s="50"/>
      <c r="FN90" s="50"/>
      <c r="FO90" s="50"/>
      <c r="FP90" s="50"/>
      <c r="FQ90" s="50"/>
      <c r="FR90" s="50"/>
      <c r="FS90" s="50"/>
      <c r="FT90" s="50"/>
      <c r="FU90" s="50"/>
      <c r="FV90" s="50"/>
      <c r="FW90" s="50"/>
      <c r="FX90" s="50"/>
      <c r="FY90" s="50"/>
      <c r="FZ90" s="50"/>
      <c r="GA90" s="50"/>
      <c r="GB90" s="50"/>
      <c r="GC90" s="50"/>
      <c r="GD90" s="50"/>
      <c r="GE90" s="50"/>
      <c r="GF90" s="50"/>
      <c r="GG90" s="50"/>
      <c r="GH90" s="50"/>
      <c r="GI90" s="50"/>
      <c r="GJ90" s="50"/>
      <c r="GK90" s="50"/>
      <c r="GL90" s="50"/>
      <c r="GM90" s="50"/>
      <c r="GN90" s="50"/>
      <c r="GO90" s="50"/>
      <c r="GP90" s="50"/>
      <c r="GQ90" s="50"/>
      <c r="GR90" s="50"/>
      <c r="GS90" s="50"/>
      <c r="GT90" s="50"/>
      <c r="GU90" s="50"/>
      <c r="GV90" s="50"/>
      <c r="GW90" s="50"/>
      <c r="GX90" s="50"/>
      <c r="GY90" s="50"/>
      <c r="GZ90" s="50"/>
      <c r="HA90" s="50"/>
      <c r="HB90" s="50"/>
      <c r="HC90" s="50"/>
      <c r="HD90" s="50"/>
      <c r="HE90" s="50"/>
      <c r="HF90" s="50"/>
      <c r="HG90" s="50"/>
      <c r="HH90" s="50"/>
      <c r="HI90" s="50"/>
      <c r="HJ90" s="50"/>
      <c r="HK90" s="50"/>
      <c r="HL90" s="50"/>
      <c r="HM90" s="50"/>
      <c r="HN90" s="50"/>
      <c r="HO90" s="50"/>
      <c r="HP90" s="50"/>
      <c r="HQ90" s="50"/>
      <c r="HR90" s="50"/>
      <c r="HS90" s="50"/>
      <c r="HT90" s="50"/>
      <c r="HU90" s="50"/>
      <c r="HV90" s="50"/>
    </row>
    <row r="91" s="3" customFormat="1" ht="69" customHeight="1" spans="1:230">
      <c r="A91" s="35">
        <f>SUBTOTAL(103,$E$7:E91)*1</f>
        <v>76</v>
      </c>
      <c r="B91" s="43" t="s">
        <v>310</v>
      </c>
      <c r="C91" s="44" t="s">
        <v>311</v>
      </c>
      <c r="D91" s="33" t="s">
        <v>87</v>
      </c>
      <c r="E91" s="43" t="s">
        <v>312</v>
      </c>
      <c r="F91" s="40">
        <v>440000</v>
      </c>
      <c r="G91" s="43" t="s">
        <v>313</v>
      </c>
      <c r="H91" s="43" t="s">
        <v>211</v>
      </c>
      <c r="I91" s="51"/>
      <c r="J91" s="49"/>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c r="BN91" s="50"/>
      <c r="BO91" s="50"/>
      <c r="BP91" s="50"/>
      <c r="BQ91" s="50"/>
      <c r="BR91" s="50"/>
      <c r="BS91" s="50"/>
      <c r="BT91" s="50"/>
      <c r="BU91" s="50"/>
      <c r="BV91" s="50"/>
      <c r="BW91" s="50"/>
      <c r="BX91" s="50"/>
      <c r="BY91" s="50"/>
      <c r="BZ91" s="50"/>
      <c r="CA91" s="50"/>
      <c r="CB91" s="50"/>
      <c r="CC91" s="50"/>
      <c r="CD91" s="50"/>
      <c r="CE91" s="50"/>
      <c r="CF91" s="50"/>
      <c r="CG91" s="50"/>
      <c r="CH91" s="50"/>
      <c r="CI91" s="50"/>
      <c r="CJ91" s="50"/>
      <c r="CK91" s="50"/>
      <c r="CL91" s="50"/>
      <c r="CM91" s="50"/>
      <c r="CN91" s="50"/>
      <c r="CO91" s="50"/>
      <c r="CP91" s="50"/>
      <c r="CQ91" s="50"/>
      <c r="CR91" s="50"/>
      <c r="CS91" s="50"/>
      <c r="CT91" s="50"/>
      <c r="CU91" s="50"/>
      <c r="CV91" s="50"/>
      <c r="CW91" s="50"/>
      <c r="CX91" s="50"/>
      <c r="CY91" s="50"/>
      <c r="CZ91" s="50"/>
      <c r="DA91" s="50"/>
      <c r="DB91" s="50"/>
      <c r="DC91" s="50"/>
      <c r="DD91" s="50"/>
      <c r="DE91" s="50"/>
      <c r="DF91" s="50"/>
      <c r="DG91" s="50"/>
      <c r="DH91" s="50"/>
      <c r="DI91" s="50"/>
      <c r="DJ91" s="50"/>
      <c r="DK91" s="50"/>
      <c r="DL91" s="50"/>
      <c r="DM91" s="50"/>
      <c r="DN91" s="50"/>
      <c r="DO91" s="50"/>
      <c r="DP91" s="50"/>
      <c r="DQ91" s="50"/>
      <c r="DR91" s="50"/>
      <c r="DS91" s="50"/>
      <c r="DT91" s="50"/>
      <c r="DU91" s="50"/>
      <c r="DV91" s="50"/>
      <c r="DW91" s="50"/>
      <c r="DX91" s="50"/>
      <c r="DY91" s="50"/>
      <c r="DZ91" s="50"/>
      <c r="EA91" s="50"/>
      <c r="EB91" s="50"/>
      <c r="EC91" s="50"/>
      <c r="ED91" s="50"/>
      <c r="EE91" s="50"/>
      <c r="EF91" s="50"/>
      <c r="EG91" s="50"/>
      <c r="EH91" s="50"/>
      <c r="EI91" s="50"/>
      <c r="EJ91" s="50"/>
      <c r="EK91" s="50"/>
      <c r="EL91" s="50"/>
      <c r="EM91" s="50"/>
      <c r="EN91" s="50"/>
      <c r="EO91" s="50"/>
      <c r="EP91" s="50"/>
      <c r="EQ91" s="50"/>
      <c r="ER91" s="50"/>
      <c r="ES91" s="50"/>
      <c r="ET91" s="50"/>
      <c r="EU91" s="50"/>
      <c r="EV91" s="50"/>
      <c r="EW91" s="50"/>
      <c r="EX91" s="50"/>
      <c r="EY91" s="50"/>
      <c r="EZ91" s="50"/>
      <c r="FA91" s="50"/>
      <c r="FB91" s="50"/>
      <c r="FC91" s="50"/>
      <c r="FD91" s="50"/>
      <c r="FE91" s="50"/>
      <c r="FF91" s="50"/>
      <c r="FG91" s="50"/>
      <c r="FH91" s="50"/>
      <c r="FI91" s="50"/>
      <c r="FJ91" s="50"/>
      <c r="FK91" s="50"/>
      <c r="FL91" s="50"/>
      <c r="FM91" s="50"/>
      <c r="FN91" s="50"/>
      <c r="FO91" s="50"/>
      <c r="FP91" s="50"/>
      <c r="FQ91" s="50"/>
      <c r="FR91" s="50"/>
      <c r="FS91" s="50"/>
      <c r="FT91" s="50"/>
      <c r="FU91" s="50"/>
      <c r="FV91" s="50"/>
      <c r="FW91" s="50"/>
      <c r="FX91" s="50"/>
      <c r="FY91" s="50"/>
      <c r="FZ91" s="50"/>
      <c r="GA91" s="50"/>
      <c r="GB91" s="50"/>
      <c r="GC91" s="50"/>
      <c r="GD91" s="50"/>
      <c r="GE91" s="50"/>
      <c r="GF91" s="50"/>
      <c r="GG91" s="50"/>
      <c r="GH91" s="50"/>
      <c r="GI91" s="50"/>
      <c r="GJ91" s="50"/>
      <c r="GK91" s="50"/>
      <c r="GL91" s="50"/>
      <c r="GM91" s="50"/>
      <c r="GN91" s="50"/>
      <c r="GO91" s="50"/>
      <c r="GP91" s="50"/>
      <c r="GQ91" s="50"/>
      <c r="GR91" s="50"/>
      <c r="GS91" s="50"/>
      <c r="GT91" s="50"/>
      <c r="GU91" s="50"/>
      <c r="GV91" s="50"/>
      <c r="GW91" s="50"/>
      <c r="GX91" s="50"/>
      <c r="GY91" s="50"/>
      <c r="GZ91" s="50"/>
      <c r="HA91" s="50"/>
      <c r="HB91" s="50"/>
      <c r="HC91" s="50"/>
      <c r="HD91" s="50"/>
      <c r="HE91" s="50"/>
      <c r="HF91" s="50"/>
      <c r="HG91" s="50"/>
      <c r="HH91" s="50"/>
      <c r="HI91" s="50"/>
      <c r="HJ91" s="50"/>
      <c r="HK91" s="50"/>
      <c r="HL91" s="50"/>
      <c r="HM91" s="50"/>
      <c r="HN91" s="50"/>
      <c r="HO91" s="50"/>
      <c r="HP91" s="50"/>
      <c r="HQ91" s="50"/>
      <c r="HR91" s="50"/>
      <c r="HS91" s="50"/>
      <c r="HT91" s="50"/>
      <c r="HU91" s="50"/>
      <c r="HV91" s="50"/>
    </row>
    <row r="92" s="3" customFormat="1" ht="81" spans="1:230">
      <c r="A92" s="35">
        <f>SUBTOTAL(103,$E$7:E92)*1</f>
        <v>77</v>
      </c>
      <c r="B92" s="43" t="s">
        <v>314</v>
      </c>
      <c r="C92" s="44" t="s">
        <v>315</v>
      </c>
      <c r="D92" s="33" t="s">
        <v>316</v>
      </c>
      <c r="E92" s="43" t="s">
        <v>317</v>
      </c>
      <c r="F92" s="40">
        <v>103232.87</v>
      </c>
      <c r="G92" s="43" t="s">
        <v>318</v>
      </c>
      <c r="H92" s="43" t="s">
        <v>211</v>
      </c>
      <c r="I92" s="51"/>
      <c r="J92" s="49"/>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c r="BM92" s="50"/>
      <c r="BN92" s="50"/>
      <c r="BO92" s="50"/>
      <c r="BP92" s="50"/>
      <c r="BQ92" s="50"/>
      <c r="BR92" s="50"/>
      <c r="BS92" s="50"/>
      <c r="BT92" s="50"/>
      <c r="BU92" s="50"/>
      <c r="BV92" s="50"/>
      <c r="BW92" s="50"/>
      <c r="BX92" s="50"/>
      <c r="BY92" s="50"/>
      <c r="BZ92" s="50"/>
      <c r="CA92" s="50"/>
      <c r="CB92" s="50"/>
      <c r="CC92" s="50"/>
      <c r="CD92" s="50"/>
      <c r="CE92" s="50"/>
      <c r="CF92" s="50"/>
      <c r="CG92" s="50"/>
      <c r="CH92" s="50"/>
      <c r="CI92" s="50"/>
      <c r="CJ92" s="50"/>
      <c r="CK92" s="50"/>
      <c r="CL92" s="50"/>
      <c r="CM92" s="50"/>
      <c r="CN92" s="50"/>
      <c r="CO92" s="50"/>
      <c r="CP92" s="50"/>
      <c r="CQ92" s="50"/>
      <c r="CR92" s="50"/>
      <c r="CS92" s="50"/>
      <c r="CT92" s="50"/>
      <c r="CU92" s="50"/>
      <c r="CV92" s="50"/>
      <c r="CW92" s="50"/>
      <c r="CX92" s="50"/>
      <c r="CY92" s="50"/>
      <c r="CZ92" s="50"/>
      <c r="DA92" s="50"/>
      <c r="DB92" s="50"/>
      <c r="DC92" s="50"/>
      <c r="DD92" s="50"/>
      <c r="DE92" s="50"/>
      <c r="DF92" s="50"/>
      <c r="DG92" s="50"/>
      <c r="DH92" s="50"/>
      <c r="DI92" s="50"/>
      <c r="DJ92" s="50"/>
      <c r="DK92" s="50"/>
      <c r="DL92" s="50"/>
      <c r="DM92" s="50"/>
      <c r="DN92" s="50"/>
      <c r="DO92" s="50"/>
      <c r="DP92" s="50"/>
      <c r="DQ92" s="50"/>
      <c r="DR92" s="50"/>
      <c r="DS92" s="50"/>
      <c r="DT92" s="50"/>
      <c r="DU92" s="50"/>
      <c r="DV92" s="50"/>
      <c r="DW92" s="50"/>
      <c r="DX92" s="50"/>
      <c r="DY92" s="50"/>
      <c r="DZ92" s="50"/>
      <c r="EA92" s="50"/>
      <c r="EB92" s="50"/>
      <c r="EC92" s="50"/>
      <c r="ED92" s="50"/>
      <c r="EE92" s="50"/>
      <c r="EF92" s="50"/>
      <c r="EG92" s="50"/>
      <c r="EH92" s="50"/>
      <c r="EI92" s="50"/>
      <c r="EJ92" s="50"/>
      <c r="EK92" s="50"/>
      <c r="EL92" s="50"/>
      <c r="EM92" s="50"/>
      <c r="EN92" s="50"/>
      <c r="EO92" s="50"/>
      <c r="EP92" s="50"/>
      <c r="EQ92" s="50"/>
      <c r="ER92" s="50"/>
      <c r="ES92" s="50"/>
      <c r="ET92" s="50"/>
      <c r="EU92" s="50"/>
      <c r="EV92" s="50"/>
      <c r="EW92" s="50"/>
      <c r="EX92" s="50"/>
      <c r="EY92" s="50"/>
      <c r="EZ92" s="50"/>
      <c r="FA92" s="50"/>
      <c r="FB92" s="50"/>
      <c r="FC92" s="50"/>
      <c r="FD92" s="50"/>
      <c r="FE92" s="50"/>
      <c r="FF92" s="50"/>
      <c r="FG92" s="50"/>
      <c r="FH92" s="50"/>
      <c r="FI92" s="50"/>
      <c r="FJ92" s="50"/>
      <c r="FK92" s="50"/>
      <c r="FL92" s="50"/>
      <c r="FM92" s="50"/>
      <c r="FN92" s="50"/>
      <c r="FO92" s="50"/>
      <c r="FP92" s="50"/>
      <c r="FQ92" s="50"/>
      <c r="FR92" s="50"/>
      <c r="FS92" s="50"/>
      <c r="FT92" s="50"/>
      <c r="FU92" s="50"/>
      <c r="FV92" s="50"/>
      <c r="FW92" s="50"/>
      <c r="FX92" s="50"/>
      <c r="FY92" s="50"/>
      <c r="FZ92" s="50"/>
      <c r="GA92" s="50"/>
      <c r="GB92" s="50"/>
      <c r="GC92" s="50"/>
      <c r="GD92" s="50"/>
      <c r="GE92" s="50"/>
      <c r="GF92" s="50"/>
      <c r="GG92" s="50"/>
      <c r="GH92" s="50"/>
      <c r="GI92" s="50"/>
      <c r="GJ92" s="50"/>
      <c r="GK92" s="50"/>
      <c r="GL92" s="50"/>
      <c r="GM92" s="50"/>
      <c r="GN92" s="50"/>
      <c r="GO92" s="50"/>
      <c r="GP92" s="50"/>
      <c r="GQ92" s="50"/>
      <c r="GR92" s="50"/>
      <c r="GS92" s="50"/>
      <c r="GT92" s="50"/>
      <c r="GU92" s="50"/>
      <c r="GV92" s="50"/>
      <c r="GW92" s="50"/>
      <c r="GX92" s="50"/>
      <c r="GY92" s="50"/>
      <c r="GZ92" s="50"/>
      <c r="HA92" s="50"/>
      <c r="HB92" s="50"/>
      <c r="HC92" s="50"/>
      <c r="HD92" s="50"/>
      <c r="HE92" s="50"/>
      <c r="HF92" s="50"/>
      <c r="HG92" s="50"/>
      <c r="HH92" s="50"/>
      <c r="HI92" s="50"/>
      <c r="HJ92" s="50"/>
      <c r="HK92" s="50"/>
      <c r="HL92" s="50"/>
      <c r="HM92" s="50"/>
      <c r="HN92" s="50"/>
      <c r="HO92" s="50"/>
      <c r="HP92" s="50"/>
      <c r="HQ92" s="50"/>
      <c r="HR92" s="50"/>
      <c r="HS92" s="50"/>
      <c r="HT92" s="50"/>
      <c r="HU92" s="50"/>
      <c r="HV92" s="50"/>
    </row>
    <row r="93" s="3" customFormat="1" ht="67.5" spans="1:230">
      <c r="A93" s="35">
        <f>SUBTOTAL(103,$E$7:E93)*1</f>
        <v>78</v>
      </c>
      <c r="B93" s="38" t="s">
        <v>319</v>
      </c>
      <c r="C93" s="39" t="s">
        <v>320</v>
      </c>
      <c r="D93" s="33" t="s">
        <v>316</v>
      </c>
      <c r="E93" s="38" t="s">
        <v>321</v>
      </c>
      <c r="F93" s="40">
        <v>20000</v>
      </c>
      <c r="G93" s="38" t="s">
        <v>322</v>
      </c>
      <c r="H93" s="38" t="s">
        <v>211</v>
      </c>
      <c r="I93" s="51"/>
      <c r="J93" s="49"/>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0"/>
      <c r="BG93" s="50"/>
      <c r="BH93" s="50"/>
      <c r="BI93" s="50"/>
      <c r="BJ93" s="50"/>
      <c r="BK93" s="50"/>
      <c r="BL93" s="50"/>
      <c r="BM93" s="50"/>
      <c r="BN93" s="50"/>
      <c r="BO93" s="50"/>
      <c r="BP93" s="50"/>
      <c r="BQ93" s="50"/>
      <c r="BR93" s="50"/>
      <c r="BS93" s="50"/>
      <c r="BT93" s="50"/>
      <c r="BU93" s="50"/>
      <c r="BV93" s="50"/>
      <c r="BW93" s="50"/>
      <c r="BX93" s="50"/>
      <c r="BY93" s="50"/>
      <c r="BZ93" s="50"/>
      <c r="CA93" s="50"/>
      <c r="CB93" s="50"/>
      <c r="CC93" s="50"/>
      <c r="CD93" s="50"/>
      <c r="CE93" s="50"/>
      <c r="CF93" s="50"/>
      <c r="CG93" s="50"/>
      <c r="CH93" s="50"/>
      <c r="CI93" s="50"/>
      <c r="CJ93" s="50"/>
      <c r="CK93" s="50"/>
      <c r="CL93" s="50"/>
      <c r="CM93" s="50"/>
      <c r="CN93" s="50"/>
      <c r="CO93" s="50"/>
      <c r="CP93" s="50"/>
      <c r="CQ93" s="50"/>
      <c r="CR93" s="50"/>
      <c r="CS93" s="50"/>
      <c r="CT93" s="50"/>
      <c r="CU93" s="50"/>
      <c r="CV93" s="50"/>
      <c r="CW93" s="50"/>
      <c r="CX93" s="50"/>
      <c r="CY93" s="50"/>
      <c r="CZ93" s="50"/>
      <c r="DA93" s="50"/>
      <c r="DB93" s="50"/>
      <c r="DC93" s="50"/>
      <c r="DD93" s="50"/>
      <c r="DE93" s="50"/>
      <c r="DF93" s="50"/>
      <c r="DG93" s="50"/>
      <c r="DH93" s="50"/>
      <c r="DI93" s="50"/>
      <c r="DJ93" s="50"/>
      <c r="DK93" s="50"/>
      <c r="DL93" s="50"/>
      <c r="DM93" s="50"/>
      <c r="DN93" s="50"/>
      <c r="DO93" s="50"/>
      <c r="DP93" s="50"/>
      <c r="DQ93" s="50"/>
      <c r="DR93" s="50"/>
      <c r="DS93" s="50"/>
      <c r="DT93" s="50"/>
      <c r="DU93" s="50"/>
      <c r="DV93" s="50"/>
      <c r="DW93" s="50"/>
      <c r="DX93" s="50"/>
      <c r="DY93" s="50"/>
      <c r="DZ93" s="50"/>
      <c r="EA93" s="50"/>
      <c r="EB93" s="50"/>
      <c r="EC93" s="50"/>
      <c r="ED93" s="50"/>
      <c r="EE93" s="50"/>
      <c r="EF93" s="50"/>
      <c r="EG93" s="50"/>
      <c r="EH93" s="50"/>
      <c r="EI93" s="50"/>
      <c r="EJ93" s="50"/>
      <c r="EK93" s="50"/>
      <c r="EL93" s="50"/>
      <c r="EM93" s="50"/>
      <c r="EN93" s="50"/>
      <c r="EO93" s="50"/>
      <c r="EP93" s="50"/>
      <c r="EQ93" s="50"/>
      <c r="ER93" s="50"/>
      <c r="ES93" s="50"/>
      <c r="ET93" s="50"/>
      <c r="EU93" s="50"/>
      <c r="EV93" s="50"/>
      <c r="EW93" s="50"/>
      <c r="EX93" s="50"/>
      <c r="EY93" s="50"/>
      <c r="EZ93" s="50"/>
      <c r="FA93" s="50"/>
      <c r="FB93" s="50"/>
      <c r="FC93" s="50"/>
      <c r="FD93" s="50"/>
      <c r="FE93" s="50"/>
      <c r="FF93" s="50"/>
      <c r="FG93" s="50"/>
      <c r="FH93" s="50"/>
      <c r="FI93" s="50"/>
      <c r="FJ93" s="50"/>
      <c r="FK93" s="50"/>
      <c r="FL93" s="50"/>
      <c r="FM93" s="50"/>
      <c r="FN93" s="50"/>
      <c r="FO93" s="50"/>
      <c r="FP93" s="50"/>
      <c r="FQ93" s="50"/>
      <c r="FR93" s="50"/>
      <c r="FS93" s="50"/>
      <c r="FT93" s="50"/>
      <c r="FU93" s="50"/>
      <c r="FV93" s="50"/>
      <c r="FW93" s="50"/>
      <c r="FX93" s="50"/>
      <c r="FY93" s="50"/>
      <c r="FZ93" s="50"/>
      <c r="GA93" s="50"/>
      <c r="GB93" s="50"/>
      <c r="GC93" s="50"/>
      <c r="GD93" s="50"/>
      <c r="GE93" s="50"/>
      <c r="GF93" s="50"/>
      <c r="GG93" s="50"/>
      <c r="GH93" s="50"/>
      <c r="GI93" s="50"/>
      <c r="GJ93" s="50"/>
      <c r="GK93" s="50"/>
      <c r="GL93" s="50"/>
      <c r="GM93" s="50"/>
      <c r="GN93" s="50"/>
      <c r="GO93" s="50"/>
      <c r="GP93" s="50"/>
      <c r="GQ93" s="50"/>
      <c r="GR93" s="50"/>
      <c r="GS93" s="50"/>
      <c r="GT93" s="50"/>
      <c r="GU93" s="50"/>
      <c r="GV93" s="50"/>
      <c r="GW93" s="50"/>
      <c r="GX93" s="50"/>
      <c r="GY93" s="50"/>
      <c r="GZ93" s="50"/>
      <c r="HA93" s="50"/>
      <c r="HB93" s="50"/>
      <c r="HC93" s="50"/>
      <c r="HD93" s="50"/>
      <c r="HE93" s="50"/>
      <c r="HF93" s="50"/>
      <c r="HG93" s="50"/>
      <c r="HH93" s="50"/>
      <c r="HI93" s="50"/>
      <c r="HJ93" s="50"/>
      <c r="HK93" s="50"/>
      <c r="HL93" s="50"/>
      <c r="HM93" s="50"/>
      <c r="HN93" s="50"/>
      <c r="HO93" s="50"/>
      <c r="HP93" s="50"/>
      <c r="HQ93" s="50"/>
      <c r="HR93" s="50"/>
      <c r="HS93" s="50"/>
      <c r="HT93" s="50"/>
      <c r="HU93" s="50"/>
      <c r="HV93" s="50"/>
    </row>
    <row r="94" s="1" customFormat="1" ht="30" customHeight="1" spans="1:10">
      <c r="A94" s="29" t="s">
        <v>323</v>
      </c>
      <c r="B94" s="31"/>
      <c r="C94" s="32">
        <f>COUNTA(A95:A121)</f>
        <v>27</v>
      </c>
      <c r="D94" s="33"/>
      <c r="E94" s="31"/>
      <c r="F94" s="30">
        <f>SUM(按责任单位分!F95:F121)</f>
        <v>2056371.27</v>
      </c>
      <c r="G94" s="34"/>
      <c r="H94" s="34"/>
      <c r="I94" s="53"/>
      <c r="J94" s="15"/>
    </row>
    <row r="95" s="1" customFormat="1" ht="40.5" spans="1:10">
      <c r="A95" s="35">
        <f>SUBTOTAL(103,$E$7:E95)*1</f>
        <v>79</v>
      </c>
      <c r="B95" s="43" t="s">
        <v>324</v>
      </c>
      <c r="C95" s="44" t="s">
        <v>325</v>
      </c>
      <c r="D95" s="33" t="s">
        <v>32</v>
      </c>
      <c r="E95" s="43" t="s">
        <v>326</v>
      </c>
      <c r="F95" s="40">
        <v>27376.71</v>
      </c>
      <c r="G95" s="43" t="s">
        <v>327</v>
      </c>
      <c r="H95" s="43" t="s">
        <v>323</v>
      </c>
      <c r="I95" s="51"/>
      <c r="J95" s="15"/>
    </row>
    <row r="96" s="1" customFormat="1" ht="67.5" spans="1:10">
      <c r="A96" s="35">
        <f>SUBTOTAL(103,$E$7:E96)*1</f>
        <v>80</v>
      </c>
      <c r="B96" s="43" t="s">
        <v>328</v>
      </c>
      <c r="C96" s="44" t="s">
        <v>329</v>
      </c>
      <c r="D96" s="33" t="s">
        <v>32</v>
      </c>
      <c r="E96" s="43" t="s">
        <v>330</v>
      </c>
      <c r="F96" s="40">
        <v>51589</v>
      </c>
      <c r="G96" s="43" t="s">
        <v>331</v>
      </c>
      <c r="H96" s="43" t="s">
        <v>323</v>
      </c>
      <c r="I96" s="51"/>
      <c r="J96" s="15"/>
    </row>
    <row r="97" s="1" customFormat="1" ht="54" spans="1:10">
      <c r="A97" s="35">
        <f>SUBTOTAL(103,$E$7:E97)*1</f>
        <v>81</v>
      </c>
      <c r="B97" s="43" t="s">
        <v>332</v>
      </c>
      <c r="C97" s="44" t="s">
        <v>333</v>
      </c>
      <c r="D97" s="33" t="s">
        <v>32</v>
      </c>
      <c r="E97" s="43" t="s">
        <v>334</v>
      </c>
      <c r="F97" s="40">
        <v>62730.32</v>
      </c>
      <c r="G97" s="43" t="s">
        <v>335</v>
      </c>
      <c r="H97" s="43" t="s">
        <v>323</v>
      </c>
      <c r="I97" s="51"/>
      <c r="J97" s="15"/>
    </row>
    <row r="98" s="1" customFormat="1" ht="54" spans="1:10">
      <c r="A98" s="35">
        <f>SUBTOTAL(103,$E$7:E98)*1</f>
        <v>82</v>
      </c>
      <c r="B98" s="43" t="s">
        <v>336</v>
      </c>
      <c r="C98" s="39" t="s">
        <v>337</v>
      </c>
      <c r="D98" s="33" t="s">
        <v>32</v>
      </c>
      <c r="E98" s="38" t="s">
        <v>338</v>
      </c>
      <c r="F98" s="40">
        <v>119403.46</v>
      </c>
      <c r="G98" s="38" t="s">
        <v>339</v>
      </c>
      <c r="H98" s="38" t="s">
        <v>323</v>
      </c>
      <c r="I98" s="51"/>
      <c r="J98" s="15"/>
    </row>
    <row r="99" s="1" customFormat="1" ht="54" spans="1:10">
      <c r="A99" s="35">
        <f>SUBTOTAL(103,$E$7:E99)*1</f>
        <v>83</v>
      </c>
      <c r="B99" s="38" t="s">
        <v>340</v>
      </c>
      <c r="C99" s="39" t="s">
        <v>341</v>
      </c>
      <c r="D99" s="33" t="s">
        <v>32</v>
      </c>
      <c r="E99" s="38" t="s">
        <v>342</v>
      </c>
      <c r="F99" s="40">
        <v>64131</v>
      </c>
      <c r="G99" s="38" t="s">
        <v>343</v>
      </c>
      <c r="H99" s="43" t="s">
        <v>323</v>
      </c>
      <c r="I99" s="51"/>
      <c r="J99" s="15"/>
    </row>
    <row r="100" s="1" customFormat="1" ht="54" spans="1:10">
      <c r="A100" s="35">
        <f>SUBTOTAL(103,$E$7:E100)*1</f>
        <v>84</v>
      </c>
      <c r="B100" s="38" t="s">
        <v>344</v>
      </c>
      <c r="C100" s="39" t="s">
        <v>345</v>
      </c>
      <c r="D100" s="33" t="s">
        <v>32</v>
      </c>
      <c r="E100" s="38" t="s">
        <v>342</v>
      </c>
      <c r="F100" s="40">
        <v>62754.09</v>
      </c>
      <c r="G100" s="38" t="s">
        <v>343</v>
      </c>
      <c r="H100" s="38" t="s">
        <v>323</v>
      </c>
      <c r="I100" s="51"/>
      <c r="J100" s="15"/>
    </row>
    <row r="101" s="1" customFormat="1" ht="40.5" spans="1:11">
      <c r="A101" s="35">
        <f>SUBTOTAL(103,$E$7:E101)*1</f>
        <v>85</v>
      </c>
      <c r="B101" s="43" t="s">
        <v>346</v>
      </c>
      <c r="C101" s="44" t="s">
        <v>347</v>
      </c>
      <c r="D101" s="33" t="s">
        <v>32</v>
      </c>
      <c r="E101" s="43" t="s">
        <v>348</v>
      </c>
      <c r="F101" s="40">
        <v>94000</v>
      </c>
      <c r="G101" s="43" t="s">
        <v>349</v>
      </c>
      <c r="H101" s="43" t="s">
        <v>323</v>
      </c>
      <c r="I101" s="51"/>
      <c r="J101" s="15"/>
      <c r="K101" s="50"/>
    </row>
    <row r="102" s="1" customFormat="1" ht="67.5" spans="1:10">
      <c r="A102" s="35">
        <f>SUBTOTAL(103,$E$7:E102)*1</f>
        <v>86</v>
      </c>
      <c r="B102" s="38" t="s">
        <v>350</v>
      </c>
      <c r="C102" s="39" t="s">
        <v>351</v>
      </c>
      <c r="D102" s="33" t="s">
        <v>32</v>
      </c>
      <c r="E102" s="38" t="s">
        <v>352</v>
      </c>
      <c r="F102" s="40">
        <v>17364.43</v>
      </c>
      <c r="G102" s="38" t="s">
        <v>353</v>
      </c>
      <c r="H102" s="38" t="s">
        <v>323</v>
      </c>
      <c r="I102" s="51"/>
      <c r="J102" s="15"/>
    </row>
    <row r="103" s="1" customFormat="1" ht="54" spans="1:10">
      <c r="A103" s="35">
        <f>SUBTOTAL(103,$E$7:E103)*1</f>
        <v>87</v>
      </c>
      <c r="B103" s="38" t="s">
        <v>354</v>
      </c>
      <c r="C103" s="39" t="s">
        <v>355</v>
      </c>
      <c r="D103" s="33" t="s">
        <v>32</v>
      </c>
      <c r="E103" s="38" t="s">
        <v>356</v>
      </c>
      <c r="F103" s="40">
        <v>44796</v>
      </c>
      <c r="G103" s="38" t="s">
        <v>357</v>
      </c>
      <c r="H103" s="38" t="s">
        <v>323</v>
      </c>
      <c r="I103" s="51"/>
      <c r="J103" s="15"/>
    </row>
    <row r="104" s="1" customFormat="1" ht="54" spans="1:10">
      <c r="A104" s="35">
        <f>SUBTOTAL(103,$E$7:E104)*1</f>
        <v>88</v>
      </c>
      <c r="B104" s="34" t="s">
        <v>358</v>
      </c>
      <c r="C104" s="36" t="s">
        <v>359</v>
      </c>
      <c r="D104" s="33" t="s">
        <v>32</v>
      </c>
      <c r="E104" s="34" t="s">
        <v>360</v>
      </c>
      <c r="F104" s="37">
        <v>84860</v>
      </c>
      <c r="G104" s="34" t="s">
        <v>361</v>
      </c>
      <c r="H104" s="34" t="s">
        <v>323</v>
      </c>
      <c r="I104" s="54"/>
      <c r="J104" s="15"/>
    </row>
    <row r="105" s="1" customFormat="1" ht="40.5" spans="1:10">
      <c r="A105" s="35">
        <f>SUBTOTAL(103,$E$7:E105)*1</f>
        <v>89</v>
      </c>
      <c r="B105" s="43" t="s">
        <v>362</v>
      </c>
      <c r="C105" s="39" t="s">
        <v>363</v>
      </c>
      <c r="D105" s="33" t="s">
        <v>32</v>
      </c>
      <c r="E105" s="38" t="s">
        <v>364</v>
      </c>
      <c r="F105" s="40">
        <v>59641.85</v>
      </c>
      <c r="G105" s="38" t="s">
        <v>365</v>
      </c>
      <c r="H105" s="38" t="s">
        <v>323</v>
      </c>
      <c r="I105" s="51"/>
      <c r="J105" s="15"/>
    </row>
    <row r="106" s="7" customFormat="1" ht="67.5" spans="1:230">
      <c r="A106" s="35">
        <f>SUBTOTAL(103,$E$7:E106)*1</f>
        <v>90</v>
      </c>
      <c r="B106" s="34" t="s">
        <v>366</v>
      </c>
      <c r="C106" s="36" t="s">
        <v>367</v>
      </c>
      <c r="D106" s="33" t="s">
        <v>32</v>
      </c>
      <c r="E106" s="34" t="s">
        <v>368</v>
      </c>
      <c r="F106" s="37">
        <v>58010.76</v>
      </c>
      <c r="G106" s="34" t="s">
        <v>369</v>
      </c>
      <c r="H106" s="34" t="s">
        <v>323</v>
      </c>
      <c r="I106" s="54"/>
      <c r="J106" s="15"/>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row>
    <row r="107" s="1" customFormat="1" ht="54" spans="1:10">
      <c r="A107" s="35">
        <f>SUBTOTAL(103,$E$7:E107)*1</f>
        <v>91</v>
      </c>
      <c r="B107" s="43" t="s">
        <v>370</v>
      </c>
      <c r="C107" s="44" t="s">
        <v>371</v>
      </c>
      <c r="D107" s="33" t="s">
        <v>32</v>
      </c>
      <c r="E107" s="43" t="s">
        <v>372</v>
      </c>
      <c r="F107" s="40">
        <v>33184.07</v>
      </c>
      <c r="G107" s="43" t="s">
        <v>373</v>
      </c>
      <c r="H107" s="43" t="s">
        <v>323</v>
      </c>
      <c r="I107" s="51"/>
      <c r="J107" s="15"/>
    </row>
    <row r="108" s="1" customFormat="1" ht="54" spans="1:11">
      <c r="A108" s="35">
        <f>SUBTOTAL(103,$E$7:E108)*1</f>
        <v>92</v>
      </c>
      <c r="B108" s="38" t="s">
        <v>374</v>
      </c>
      <c r="C108" s="39" t="s">
        <v>375</v>
      </c>
      <c r="D108" s="33" t="s">
        <v>32</v>
      </c>
      <c r="E108" s="38" t="s">
        <v>376</v>
      </c>
      <c r="F108" s="40">
        <v>135405</v>
      </c>
      <c r="G108" s="38" t="s">
        <v>377</v>
      </c>
      <c r="H108" s="38" t="s">
        <v>323</v>
      </c>
      <c r="I108" s="51"/>
      <c r="J108" s="15"/>
      <c r="K108" s="50"/>
    </row>
    <row r="109" s="1" customFormat="1" ht="67.5" spans="1:10">
      <c r="A109" s="35">
        <f>SUBTOTAL(103,$E$7:E109)*1</f>
        <v>93</v>
      </c>
      <c r="B109" s="38" t="s">
        <v>378</v>
      </c>
      <c r="C109" s="39" t="s">
        <v>379</v>
      </c>
      <c r="D109" s="33" t="s">
        <v>32</v>
      </c>
      <c r="E109" s="38" t="s">
        <v>380</v>
      </c>
      <c r="F109" s="40">
        <v>153026</v>
      </c>
      <c r="G109" s="38" t="s">
        <v>381</v>
      </c>
      <c r="H109" s="38" t="s">
        <v>323</v>
      </c>
      <c r="I109" s="51"/>
      <c r="J109" s="15"/>
    </row>
    <row r="110" s="1" customFormat="1" ht="54" spans="1:10">
      <c r="A110" s="35">
        <f>SUBTOTAL(103,$E$7:E110)*1</f>
        <v>94</v>
      </c>
      <c r="B110" s="38" t="s">
        <v>382</v>
      </c>
      <c r="C110" s="39" t="s">
        <v>383</v>
      </c>
      <c r="D110" s="33" t="s">
        <v>32</v>
      </c>
      <c r="E110" s="38" t="s">
        <v>384</v>
      </c>
      <c r="F110" s="40">
        <v>40371.09</v>
      </c>
      <c r="G110" s="38" t="s">
        <v>385</v>
      </c>
      <c r="H110" s="38" t="s">
        <v>323</v>
      </c>
      <c r="I110" s="51"/>
      <c r="J110" s="15"/>
    </row>
    <row r="111" s="1" customFormat="1" ht="108" spans="1:10">
      <c r="A111" s="35">
        <f>SUBTOTAL(103,$E$7:E111)*1</f>
        <v>95</v>
      </c>
      <c r="B111" s="43" t="s">
        <v>386</v>
      </c>
      <c r="C111" s="44" t="s">
        <v>387</v>
      </c>
      <c r="D111" s="33" t="s">
        <v>87</v>
      </c>
      <c r="E111" s="43" t="s">
        <v>388</v>
      </c>
      <c r="F111" s="40">
        <v>22687.49</v>
      </c>
      <c r="G111" s="43" t="s">
        <v>389</v>
      </c>
      <c r="H111" s="43" t="s">
        <v>323</v>
      </c>
      <c r="I111" s="51"/>
      <c r="J111" s="15"/>
    </row>
    <row r="112" s="1" customFormat="1" ht="67.5" spans="1:10">
      <c r="A112" s="35">
        <f>SUBTOTAL(103,$E$7:E112)*1</f>
        <v>96</v>
      </c>
      <c r="B112" s="43" t="s">
        <v>390</v>
      </c>
      <c r="C112" s="44" t="s">
        <v>391</v>
      </c>
      <c r="D112" s="33" t="s">
        <v>87</v>
      </c>
      <c r="E112" s="43" t="s">
        <v>392</v>
      </c>
      <c r="F112" s="40">
        <v>26581.56</v>
      </c>
      <c r="G112" s="43" t="s">
        <v>393</v>
      </c>
      <c r="H112" s="43" t="s">
        <v>323</v>
      </c>
      <c r="I112" s="51"/>
      <c r="J112" s="15"/>
    </row>
    <row r="113" s="1" customFormat="1" ht="75" customHeight="1" spans="1:10">
      <c r="A113" s="35">
        <f>SUBTOTAL(103,$E$7:E113)*1</f>
        <v>97</v>
      </c>
      <c r="B113" s="38" t="s">
        <v>394</v>
      </c>
      <c r="C113" s="39" t="s">
        <v>395</v>
      </c>
      <c r="D113" s="33" t="s">
        <v>87</v>
      </c>
      <c r="E113" s="38" t="s">
        <v>396</v>
      </c>
      <c r="F113" s="40">
        <v>30000</v>
      </c>
      <c r="G113" s="38" t="s">
        <v>397</v>
      </c>
      <c r="H113" s="38" t="s">
        <v>323</v>
      </c>
      <c r="I113" s="51"/>
      <c r="J113" s="15"/>
    </row>
    <row r="114" s="1" customFormat="1" ht="67.5" spans="1:10">
      <c r="A114" s="35">
        <f>SUBTOTAL(103,$E$7:E114)*1</f>
        <v>98</v>
      </c>
      <c r="B114" s="38" t="s">
        <v>398</v>
      </c>
      <c r="C114" s="39" t="s">
        <v>399</v>
      </c>
      <c r="D114" s="33" t="s">
        <v>87</v>
      </c>
      <c r="E114" s="38" t="s">
        <v>400</v>
      </c>
      <c r="F114" s="40">
        <v>100000</v>
      </c>
      <c r="G114" s="38" t="s">
        <v>401</v>
      </c>
      <c r="H114" s="38" t="s">
        <v>323</v>
      </c>
      <c r="I114" s="51"/>
      <c r="J114" s="15"/>
    </row>
    <row r="115" s="1" customFormat="1" ht="54" spans="1:10">
      <c r="A115" s="35">
        <f>SUBTOTAL(103,$E$7:E115)*1</f>
        <v>99</v>
      </c>
      <c r="B115" s="38" t="s">
        <v>402</v>
      </c>
      <c r="C115" s="42" t="s">
        <v>403</v>
      </c>
      <c r="D115" s="33" t="s">
        <v>87</v>
      </c>
      <c r="E115" s="43" t="s">
        <v>404</v>
      </c>
      <c r="F115" s="40">
        <v>204553</v>
      </c>
      <c r="G115" s="38" t="s">
        <v>405</v>
      </c>
      <c r="H115" s="38" t="s">
        <v>323</v>
      </c>
      <c r="I115" s="51"/>
      <c r="J115" s="15"/>
    </row>
    <row r="116" s="1" customFormat="1" ht="67.5" spans="1:10">
      <c r="A116" s="35">
        <f>SUBTOTAL(103,$E$7:E116)*1</f>
        <v>100</v>
      </c>
      <c r="B116" s="38" t="s">
        <v>406</v>
      </c>
      <c r="C116" s="42" t="s">
        <v>407</v>
      </c>
      <c r="D116" s="33" t="s">
        <v>15</v>
      </c>
      <c r="E116" s="38" t="s">
        <v>408</v>
      </c>
      <c r="F116" s="40">
        <v>250000</v>
      </c>
      <c r="G116" s="38" t="s">
        <v>409</v>
      </c>
      <c r="H116" s="38" t="s">
        <v>323</v>
      </c>
      <c r="I116" s="51"/>
      <c r="J116" s="15"/>
    </row>
    <row r="117" s="1" customFormat="1" ht="67.5" spans="1:10">
      <c r="A117" s="35">
        <f>SUBTOTAL(103,$E$7:E117)*1</f>
        <v>101</v>
      </c>
      <c r="B117" s="43" t="s">
        <v>410</v>
      </c>
      <c r="C117" s="44" t="s">
        <v>411</v>
      </c>
      <c r="D117" s="33" t="s">
        <v>15</v>
      </c>
      <c r="E117" s="43" t="s">
        <v>412</v>
      </c>
      <c r="F117" s="40">
        <v>85500</v>
      </c>
      <c r="G117" s="43" t="s">
        <v>413</v>
      </c>
      <c r="H117" s="43" t="s">
        <v>323</v>
      </c>
      <c r="I117" s="51"/>
      <c r="J117" s="15"/>
    </row>
    <row r="118" s="1" customFormat="1" ht="67.5" spans="1:10">
      <c r="A118" s="35">
        <f>SUBTOTAL(103,$E$7:E118)*1</f>
        <v>102</v>
      </c>
      <c r="B118" s="43" t="s">
        <v>414</v>
      </c>
      <c r="C118" s="39" t="s">
        <v>415</v>
      </c>
      <c r="D118" s="33" t="s">
        <v>15</v>
      </c>
      <c r="E118" s="43" t="s">
        <v>416</v>
      </c>
      <c r="F118" s="40">
        <v>156820.7</v>
      </c>
      <c r="G118" s="38" t="s">
        <v>417</v>
      </c>
      <c r="H118" s="38" t="s">
        <v>323</v>
      </c>
      <c r="I118" s="51"/>
      <c r="J118" s="15"/>
    </row>
    <row r="119" s="1" customFormat="1" ht="67.5" spans="1:10">
      <c r="A119" s="35">
        <f>SUBTOTAL(103,$E$7:E119)*1</f>
        <v>103</v>
      </c>
      <c r="B119" s="38" t="s">
        <v>418</v>
      </c>
      <c r="C119" s="39" t="s">
        <v>419</v>
      </c>
      <c r="D119" s="33" t="s">
        <v>15</v>
      </c>
      <c r="E119" s="38" t="s">
        <v>420</v>
      </c>
      <c r="F119" s="40">
        <v>42108.74</v>
      </c>
      <c r="G119" s="38" t="s">
        <v>421</v>
      </c>
      <c r="H119" s="38" t="s">
        <v>323</v>
      </c>
      <c r="I119" s="51"/>
      <c r="J119" s="15"/>
    </row>
    <row r="120" s="1" customFormat="1" ht="81" spans="1:11">
      <c r="A120" s="35">
        <f>SUBTOTAL(103,$E$7:E120)*1</f>
        <v>104</v>
      </c>
      <c r="B120" s="43" t="s">
        <v>422</v>
      </c>
      <c r="C120" s="44" t="s">
        <v>423</v>
      </c>
      <c r="D120" s="33" t="s">
        <v>15</v>
      </c>
      <c r="E120" s="43" t="s">
        <v>424</v>
      </c>
      <c r="F120" s="40">
        <v>14296</v>
      </c>
      <c r="G120" s="43" t="s">
        <v>425</v>
      </c>
      <c r="H120" s="43" t="s">
        <v>323</v>
      </c>
      <c r="I120" s="51"/>
      <c r="J120" s="15"/>
      <c r="K120" s="50"/>
    </row>
    <row r="121" s="1" customFormat="1" ht="81" spans="1:10">
      <c r="A121" s="35">
        <f>SUBTOTAL(103,$E$7:E121)*1</f>
        <v>105</v>
      </c>
      <c r="B121" s="38" t="s">
        <v>426</v>
      </c>
      <c r="C121" s="42" t="s">
        <v>427</v>
      </c>
      <c r="D121" s="33" t="s">
        <v>316</v>
      </c>
      <c r="E121" s="38" t="s">
        <v>428</v>
      </c>
      <c r="F121" s="40">
        <v>15180</v>
      </c>
      <c r="G121" s="38" t="s">
        <v>429</v>
      </c>
      <c r="H121" s="38" t="s">
        <v>323</v>
      </c>
      <c r="I121" s="51"/>
      <c r="J121" s="15"/>
    </row>
    <row r="122" s="1" customFormat="1" ht="30" customHeight="1" spans="1:10">
      <c r="A122" s="29" t="s">
        <v>430</v>
      </c>
      <c r="B122" s="31"/>
      <c r="C122" s="32">
        <f>COUNTA(A123:A151)</f>
        <v>29</v>
      </c>
      <c r="D122" s="33"/>
      <c r="E122" s="31"/>
      <c r="F122" s="30">
        <f>SUM(按责任单位分!F123:F151)</f>
        <v>2286202.32</v>
      </c>
      <c r="G122" s="34"/>
      <c r="H122" s="34"/>
      <c r="I122" s="53"/>
      <c r="J122" s="15"/>
    </row>
    <row r="123" s="1" customFormat="1" ht="132" customHeight="1" spans="1:10">
      <c r="A123" s="35">
        <f>SUBTOTAL(103,$E$7:E123)*1</f>
        <v>106</v>
      </c>
      <c r="B123" s="34" t="s">
        <v>431</v>
      </c>
      <c r="C123" s="36" t="s">
        <v>432</v>
      </c>
      <c r="D123" s="33" t="s">
        <v>32</v>
      </c>
      <c r="E123" s="34" t="s">
        <v>433</v>
      </c>
      <c r="F123" s="37">
        <v>70863.9</v>
      </c>
      <c r="G123" s="34" t="s">
        <v>434</v>
      </c>
      <c r="H123" s="34" t="s">
        <v>430</v>
      </c>
      <c r="I123" s="54"/>
      <c r="J123" s="15"/>
    </row>
    <row r="124" s="1" customFormat="1" ht="67.5" spans="1:10">
      <c r="A124" s="35">
        <f>SUBTOTAL(103,$E$7:E124)*1</f>
        <v>107</v>
      </c>
      <c r="B124" s="43" t="s">
        <v>435</v>
      </c>
      <c r="C124" s="44" t="s">
        <v>436</v>
      </c>
      <c r="D124" s="33" t="s">
        <v>32</v>
      </c>
      <c r="E124" s="43" t="s">
        <v>437</v>
      </c>
      <c r="F124" s="40">
        <v>66100</v>
      </c>
      <c r="G124" s="43" t="s">
        <v>438</v>
      </c>
      <c r="H124" s="43" t="s">
        <v>430</v>
      </c>
      <c r="I124" s="51"/>
      <c r="J124" s="15"/>
    </row>
    <row r="125" s="1" customFormat="1" ht="75" customHeight="1" spans="1:10">
      <c r="A125" s="35">
        <f>SUBTOTAL(103,$E$7:E125)*1</f>
        <v>108</v>
      </c>
      <c r="B125" s="34" t="s">
        <v>439</v>
      </c>
      <c r="C125" s="36" t="s">
        <v>440</v>
      </c>
      <c r="D125" s="33" t="s">
        <v>32</v>
      </c>
      <c r="E125" s="34" t="s">
        <v>441</v>
      </c>
      <c r="F125" s="37">
        <v>148926</v>
      </c>
      <c r="G125" s="34" t="s">
        <v>442</v>
      </c>
      <c r="H125" s="34" t="s">
        <v>430</v>
      </c>
      <c r="I125" s="54"/>
      <c r="J125" s="15"/>
    </row>
    <row r="126" s="1" customFormat="1" ht="54" spans="1:10">
      <c r="A126" s="35">
        <f>SUBTOTAL(103,$E$7:E126)*1</f>
        <v>109</v>
      </c>
      <c r="B126" s="45" t="s">
        <v>443</v>
      </c>
      <c r="C126" s="46" t="s">
        <v>444</v>
      </c>
      <c r="D126" s="33" t="s">
        <v>32</v>
      </c>
      <c r="E126" s="45" t="s">
        <v>445</v>
      </c>
      <c r="F126" s="48">
        <v>145600</v>
      </c>
      <c r="G126" s="45" t="s">
        <v>442</v>
      </c>
      <c r="H126" s="45" t="s">
        <v>430</v>
      </c>
      <c r="I126" s="55"/>
      <c r="J126" s="15"/>
    </row>
    <row r="127" s="1" customFormat="1" ht="54" spans="1:10">
      <c r="A127" s="35">
        <f>SUBTOTAL(103,$E$7:E127)*1</f>
        <v>110</v>
      </c>
      <c r="B127" s="43" t="s">
        <v>446</v>
      </c>
      <c r="C127" s="39" t="s">
        <v>447</v>
      </c>
      <c r="D127" s="33" t="s">
        <v>32</v>
      </c>
      <c r="E127" s="38" t="s">
        <v>448</v>
      </c>
      <c r="F127" s="40">
        <v>123731</v>
      </c>
      <c r="G127" s="38" t="s">
        <v>442</v>
      </c>
      <c r="H127" s="38" t="s">
        <v>430</v>
      </c>
      <c r="I127" s="51"/>
      <c r="J127" s="15"/>
    </row>
    <row r="128" s="1" customFormat="1" ht="67.5" spans="1:10">
      <c r="A128" s="35">
        <f>SUBTOTAL(103,$E$7:E128)*1</f>
        <v>111</v>
      </c>
      <c r="B128" s="38" t="s">
        <v>449</v>
      </c>
      <c r="C128" s="39" t="s">
        <v>450</v>
      </c>
      <c r="D128" s="33" t="s">
        <v>32</v>
      </c>
      <c r="E128" s="38" t="s">
        <v>451</v>
      </c>
      <c r="F128" s="40">
        <v>132586.44</v>
      </c>
      <c r="G128" s="38" t="s">
        <v>142</v>
      </c>
      <c r="H128" s="38" t="s">
        <v>430</v>
      </c>
      <c r="I128" s="51"/>
      <c r="J128" s="15"/>
    </row>
    <row r="129" s="1" customFormat="1" ht="54" spans="1:10">
      <c r="A129" s="35">
        <f>SUBTOTAL(103,$E$7:E129)*1</f>
        <v>112</v>
      </c>
      <c r="B129" s="43" t="s">
        <v>452</v>
      </c>
      <c r="C129" s="39" t="s">
        <v>453</v>
      </c>
      <c r="D129" s="33" t="s">
        <v>32</v>
      </c>
      <c r="E129" s="38" t="s">
        <v>454</v>
      </c>
      <c r="F129" s="40">
        <v>68800</v>
      </c>
      <c r="G129" s="38" t="s">
        <v>455</v>
      </c>
      <c r="H129" s="38" t="s">
        <v>430</v>
      </c>
      <c r="I129" s="51"/>
      <c r="J129" s="15"/>
    </row>
    <row r="130" s="1" customFormat="1" ht="54" spans="1:10">
      <c r="A130" s="35">
        <f>SUBTOTAL(103,$E$7:E130)*1</f>
        <v>113</v>
      </c>
      <c r="B130" s="43" t="s">
        <v>456</v>
      </c>
      <c r="C130" s="44" t="s">
        <v>457</v>
      </c>
      <c r="D130" s="33" t="s">
        <v>32</v>
      </c>
      <c r="E130" s="43" t="s">
        <v>458</v>
      </c>
      <c r="F130" s="40">
        <v>12109</v>
      </c>
      <c r="G130" s="43" t="s">
        <v>459</v>
      </c>
      <c r="H130" s="43" t="s">
        <v>430</v>
      </c>
      <c r="I130" s="51"/>
      <c r="J130" s="15"/>
    </row>
    <row r="131" s="1" customFormat="1" ht="81" spans="1:10">
      <c r="A131" s="35">
        <f>SUBTOTAL(103,$E$7:E131)*1</f>
        <v>114</v>
      </c>
      <c r="B131" s="34" t="s">
        <v>460</v>
      </c>
      <c r="C131" s="36" t="s">
        <v>461</v>
      </c>
      <c r="D131" s="33" t="s">
        <v>32</v>
      </c>
      <c r="E131" s="34" t="s">
        <v>462</v>
      </c>
      <c r="F131" s="37">
        <v>70001.32</v>
      </c>
      <c r="G131" s="34" t="s">
        <v>463</v>
      </c>
      <c r="H131" s="34" t="s">
        <v>430</v>
      </c>
      <c r="I131" s="54"/>
      <c r="J131" s="15"/>
    </row>
    <row r="132" s="1" customFormat="1" ht="67.5" spans="1:10">
      <c r="A132" s="35">
        <f>SUBTOTAL(103,$E$7:E132)*1</f>
        <v>115</v>
      </c>
      <c r="B132" s="38" t="s">
        <v>464</v>
      </c>
      <c r="C132" s="39" t="s">
        <v>465</v>
      </c>
      <c r="D132" s="33" t="s">
        <v>32</v>
      </c>
      <c r="E132" s="38" t="s">
        <v>466</v>
      </c>
      <c r="F132" s="40">
        <v>249871.97</v>
      </c>
      <c r="G132" s="38" t="s">
        <v>467</v>
      </c>
      <c r="H132" s="38" t="s">
        <v>430</v>
      </c>
      <c r="I132" s="51"/>
      <c r="J132" s="15"/>
    </row>
    <row r="133" s="1" customFormat="1" ht="67.5" spans="1:10">
      <c r="A133" s="35">
        <f>SUBTOTAL(103,$E$7:E133)*1</f>
        <v>116</v>
      </c>
      <c r="B133" s="34" t="s">
        <v>468</v>
      </c>
      <c r="C133" s="36" t="s">
        <v>469</v>
      </c>
      <c r="D133" s="33" t="s">
        <v>32</v>
      </c>
      <c r="E133" s="34" t="s">
        <v>470</v>
      </c>
      <c r="F133" s="37">
        <v>16245.96</v>
      </c>
      <c r="G133" s="34" t="s">
        <v>471</v>
      </c>
      <c r="H133" s="34" t="s">
        <v>430</v>
      </c>
      <c r="I133" s="54"/>
      <c r="J133" s="15"/>
    </row>
    <row r="134" s="1" customFormat="1" ht="67.5" spans="1:10">
      <c r="A134" s="35">
        <f>SUBTOTAL(103,$E$7:E134)*1</f>
        <v>117</v>
      </c>
      <c r="B134" s="38" t="s">
        <v>472</v>
      </c>
      <c r="C134" s="39" t="s">
        <v>473</v>
      </c>
      <c r="D134" s="33" t="s">
        <v>32</v>
      </c>
      <c r="E134" s="38" t="s">
        <v>474</v>
      </c>
      <c r="F134" s="40">
        <v>59932.56</v>
      </c>
      <c r="G134" s="38" t="s">
        <v>471</v>
      </c>
      <c r="H134" s="38" t="s">
        <v>430</v>
      </c>
      <c r="I134" s="51"/>
      <c r="J134" s="15"/>
    </row>
    <row r="135" s="1" customFormat="1" ht="54" spans="1:10">
      <c r="A135" s="35">
        <f>SUBTOTAL(103,$E$7:E135)*1</f>
        <v>118</v>
      </c>
      <c r="B135" s="38" t="s">
        <v>475</v>
      </c>
      <c r="C135" s="39" t="s">
        <v>476</v>
      </c>
      <c r="D135" s="33" t="s">
        <v>32</v>
      </c>
      <c r="E135" s="38" t="s">
        <v>477</v>
      </c>
      <c r="F135" s="40">
        <v>20159.06</v>
      </c>
      <c r="G135" s="38" t="s">
        <v>471</v>
      </c>
      <c r="H135" s="38" t="s">
        <v>430</v>
      </c>
      <c r="I135" s="51"/>
      <c r="J135" s="15"/>
    </row>
    <row r="136" s="1" customFormat="1" ht="81" spans="1:10">
      <c r="A136" s="35">
        <f>SUBTOTAL(103,$E$7:E136)*1</f>
        <v>119</v>
      </c>
      <c r="B136" s="38" t="s">
        <v>478</v>
      </c>
      <c r="C136" s="42" t="s">
        <v>479</v>
      </c>
      <c r="D136" s="33" t="s">
        <v>32</v>
      </c>
      <c r="E136" s="38" t="s">
        <v>480</v>
      </c>
      <c r="F136" s="40">
        <v>73500</v>
      </c>
      <c r="G136" s="38" t="s">
        <v>481</v>
      </c>
      <c r="H136" s="38" t="s">
        <v>430</v>
      </c>
      <c r="I136" s="51"/>
      <c r="J136" s="15"/>
    </row>
    <row r="137" s="1" customFormat="1" ht="95" customHeight="1" spans="1:10">
      <c r="A137" s="35">
        <f>SUBTOTAL(103,$E$7:E137)*1</f>
        <v>120</v>
      </c>
      <c r="B137" s="38" t="s">
        <v>482</v>
      </c>
      <c r="C137" s="39" t="s">
        <v>483</v>
      </c>
      <c r="D137" s="33" t="s">
        <v>32</v>
      </c>
      <c r="E137" s="38" t="s">
        <v>484</v>
      </c>
      <c r="F137" s="40">
        <v>25874.07</v>
      </c>
      <c r="G137" s="38" t="s">
        <v>485</v>
      </c>
      <c r="H137" s="38" t="s">
        <v>430</v>
      </c>
      <c r="I137" s="51"/>
      <c r="J137" s="15"/>
    </row>
    <row r="138" s="1" customFormat="1" ht="54" spans="1:10">
      <c r="A138" s="35">
        <f>SUBTOTAL(103,$E$7:E138)*1</f>
        <v>121</v>
      </c>
      <c r="B138" s="38" t="s">
        <v>486</v>
      </c>
      <c r="C138" s="39" t="s">
        <v>487</v>
      </c>
      <c r="D138" s="33" t="s">
        <v>32</v>
      </c>
      <c r="E138" s="38" t="s">
        <v>488</v>
      </c>
      <c r="F138" s="40">
        <v>63000</v>
      </c>
      <c r="G138" s="38" t="s">
        <v>489</v>
      </c>
      <c r="H138" s="38" t="s">
        <v>430</v>
      </c>
      <c r="I138" s="51"/>
      <c r="J138" s="15"/>
    </row>
    <row r="139" s="1" customFormat="1" ht="67.5" spans="1:10">
      <c r="A139" s="35">
        <f>SUBTOTAL(103,$E$7:E139)*1</f>
        <v>122</v>
      </c>
      <c r="B139" s="34" t="s">
        <v>490</v>
      </c>
      <c r="C139" s="36" t="s">
        <v>491</v>
      </c>
      <c r="D139" s="33" t="s">
        <v>87</v>
      </c>
      <c r="E139" s="34" t="s">
        <v>492</v>
      </c>
      <c r="F139" s="37">
        <v>43251.19</v>
      </c>
      <c r="G139" s="34" t="s">
        <v>493</v>
      </c>
      <c r="H139" s="34" t="s">
        <v>430</v>
      </c>
      <c r="I139" s="54"/>
      <c r="J139" s="15"/>
    </row>
    <row r="140" s="1" customFormat="1" ht="63" customHeight="1" spans="1:10">
      <c r="A140" s="35">
        <f>SUBTOTAL(103,$E$7:E140)*1</f>
        <v>123</v>
      </c>
      <c r="B140" s="38" t="s">
        <v>494</v>
      </c>
      <c r="C140" s="39" t="s">
        <v>495</v>
      </c>
      <c r="D140" s="33" t="s">
        <v>87</v>
      </c>
      <c r="E140" s="38" t="s">
        <v>496</v>
      </c>
      <c r="F140" s="40">
        <v>60000</v>
      </c>
      <c r="G140" s="38" t="s">
        <v>497</v>
      </c>
      <c r="H140" s="38" t="s">
        <v>430</v>
      </c>
      <c r="I140" s="51"/>
      <c r="J140" s="15"/>
    </row>
    <row r="141" s="1" customFormat="1" ht="79" customHeight="1" spans="1:10">
      <c r="A141" s="35">
        <f>SUBTOTAL(103,$E$7:E141)*1</f>
        <v>124</v>
      </c>
      <c r="B141" s="43" t="s">
        <v>498</v>
      </c>
      <c r="C141" s="44" t="s">
        <v>499</v>
      </c>
      <c r="D141" s="33" t="s">
        <v>87</v>
      </c>
      <c r="E141" s="43" t="s">
        <v>500</v>
      </c>
      <c r="F141" s="40">
        <v>80000</v>
      </c>
      <c r="G141" s="43" t="s">
        <v>501</v>
      </c>
      <c r="H141" s="43" t="s">
        <v>430</v>
      </c>
      <c r="I141" s="51"/>
      <c r="J141" s="15"/>
    </row>
    <row r="142" s="1" customFormat="1" ht="54" spans="1:10">
      <c r="A142" s="35">
        <f>SUBTOTAL(103,$E$7:E142)*1</f>
        <v>125</v>
      </c>
      <c r="B142" s="38" t="s">
        <v>502</v>
      </c>
      <c r="C142" s="42" t="s">
        <v>503</v>
      </c>
      <c r="D142" s="33" t="s">
        <v>87</v>
      </c>
      <c r="E142" s="38" t="s">
        <v>504</v>
      </c>
      <c r="F142" s="40">
        <v>20000</v>
      </c>
      <c r="G142" s="38" t="s">
        <v>505</v>
      </c>
      <c r="H142" s="38" t="s">
        <v>430</v>
      </c>
      <c r="I142" s="51"/>
      <c r="J142" s="15"/>
    </row>
    <row r="143" s="1" customFormat="1" ht="91" customHeight="1" spans="1:10">
      <c r="A143" s="35">
        <f>SUBTOTAL(103,$E$7:E143)*1</f>
        <v>126</v>
      </c>
      <c r="B143" s="38" t="s">
        <v>506</v>
      </c>
      <c r="C143" s="39" t="s">
        <v>507</v>
      </c>
      <c r="D143" s="33" t="s">
        <v>87</v>
      </c>
      <c r="E143" s="38" t="s">
        <v>508</v>
      </c>
      <c r="F143" s="40">
        <v>74813</v>
      </c>
      <c r="G143" s="38" t="s">
        <v>509</v>
      </c>
      <c r="H143" s="38" t="s">
        <v>430</v>
      </c>
      <c r="I143" s="51"/>
      <c r="J143" s="15"/>
    </row>
    <row r="144" s="1" customFormat="1" ht="54" spans="1:10">
      <c r="A144" s="35">
        <f>SUBTOTAL(103,$E$7:E144)*1</f>
        <v>127</v>
      </c>
      <c r="B144" s="38" t="s">
        <v>510</v>
      </c>
      <c r="C144" s="42" t="s">
        <v>511</v>
      </c>
      <c r="D144" s="33" t="s">
        <v>87</v>
      </c>
      <c r="E144" s="38" t="s">
        <v>512</v>
      </c>
      <c r="F144" s="40">
        <v>48112</v>
      </c>
      <c r="G144" s="38" t="s">
        <v>513</v>
      </c>
      <c r="H144" s="38" t="s">
        <v>430</v>
      </c>
      <c r="I144" s="51"/>
      <c r="J144" s="15"/>
    </row>
    <row r="145" s="1" customFormat="1" ht="81" spans="1:10">
      <c r="A145" s="35">
        <f>SUBTOTAL(103,$E$7:E145)*1</f>
        <v>128</v>
      </c>
      <c r="B145" s="38" t="s">
        <v>514</v>
      </c>
      <c r="C145" s="42" t="s">
        <v>515</v>
      </c>
      <c r="D145" s="33" t="s">
        <v>87</v>
      </c>
      <c r="E145" s="38" t="s">
        <v>516</v>
      </c>
      <c r="F145" s="40">
        <v>350000</v>
      </c>
      <c r="G145" s="38" t="s">
        <v>517</v>
      </c>
      <c r="H145" s="38" t="s">
        <v>430</v>
      </c>
      <c r="I145" s="51"/>
      <c r="J145" s="15"/>
    </row>
    <row r="146" s="1" customFormat="1" ht="75" customHeight="1" spans="1:10">
      <c r="A146" s="35">
        <f>SUBTOTAL(103,$E$7:E146)*1</f>
        <v>129</v>
      </c>
      <c r="B146" s="38" t="s">
        <v>518</v>
      </c>
      <c r="C146" s="42" t="s">
        <v>519</v>
      </c>
      <c r="D146" s="33" t="s">
        <v>87</v>
      </c>
      <c r="E146" s="38" t="s">
        <v>520</v>
      </c>
      <c r="F146" s="40">
        <v>12000</v>
      </c>
      <c r="G146" s="38" t="s">
        <v>521</v>
      </c>
      <c r="H146" s="38" t="s">
        <v>430</v>
      </c>
      <c r="I146" s="51"/>
      <c r="J146" s="15"/>
    </row>
    <row r="147" s="1" customFormat="1" ht="95" customHeight="1" spans="1:10">
      <c r="A147" s="35">
        <f>SUBTOTAL(103,$E$7:E147)*1</f>
        <v>130</v>
      </c>
      <c r="B147" s="38" t="s">
        <v>522</v>
      </c>
      <c r="C147" s="42" t="s">
        <v>523</v>
      </c>
      <c r="D147" s="33" t="s">
        <v>87</v>
      </c>
      <c r="E147" s="38" t="s">
        <v>524</v>
      </c>
      <c r="F147" s="40">
        <v>12433</v>
      </c>
      <c r="G147" s="38" t="s">
        <v>525</v>
      </c>
      <c r="H147" s="38" t="s">
        <v>430</v>
      </c>
      <c r="I147" s="51"/>
      <c r="J147" s="15"/>
    </row>
    <row r="148" s="1" customFormat="1" ht="67.5" spans="1:10">
      <c r="A148" s="35">
        <f>SUBTOTAL(103,$E$7:E148)*1</f>
        <v>131</v>
      </c>
      <c r="B148" s="43" t="s">
        <v>526</v>
      </c>
      <c r="C148" s="44" t="s">
        <v>527</v>
      </c>
      <c r="D148" s="33" t="s">
        <v>87</v>
      </c>
      <c r="E148" s="43" t="s">
        <v>528</v>
      </c>
      <c r="F148" s="40">
        <v>200000</v>
      </c>
      <c r="G148" s="43" t="s">
        <v>529</v>
      </c>
      <c r="H148" s="43" t="s">
        <v>430</v>
      </c>
      <c r="I148" s="51"/>
      <c r="J148" s="15"/>
    </row>
    <row r="149" s="1" customFormat="1" ht="81" spans="1:10">
      <c r="A149" s="35">
        <f>SUBTOTAL(103,$E$7:E149)*1</f>
        <v>132</v>
      </c>
      <c r="B149" s="38" t="s">
        <v>530</v>
      </c>
      <c r="C149" s="39" t="s">
        <v>531</v>
      </c>
      <c r="D149" s="33" t="s">
        <v>87</v>
      </c>
      <c r="E149" s="38" t="s">
        <v>532</v>
      </c>
      <c r="F149" s="40">
        <v>11045.89</v>
      </c>
      <c r="G149" s="38" t="s">
        <v>533</v>
      </c>
      <c r="H149" s="38" t="s">
        <v>430</v>
      </c>
      <c r="I149" s="51"/>
      <c r="J149" s="15"/>
    </row>
    <row r="150" s="1" customFormat="1" ht="81" spans="1:11">
      <c r="A150" s="35">
        <f>SUBTOTAL(103,$E$7:E150)*1</f>
        <v>133</v>
      </c>
      <c r="B150" s="34" t="s">
        <v>534</v>
      </c>
      <c r="C150" s="36" t="s">
        <v>535</v>
      </c>
      <c r="D150" s="33" t="s">
        <v>87</v>
      </c>
      <c r="E150" s="34" t="s">
        <v>536</v>
      </c>
      <c r="F150" s="37">
        <v>11000</v>
      </c>
      <c r="G150" s="34" t="s">
        <v>537</v>
      </c>
      <c r="H150" s="34" t="s">
        <v>430</v>
      </c>
      <c r="I150" s="54"/>
      <c r="J150" s="15"/>
      <c r="K150" s="50"/>
    </row>
    <row r="151" s="1" customFormat="1" ht="67.5" spans="1:10">
      <c r="A151" s="35">
        <f>SUBTOTAL(103,$E$7:E151)*1</f>
        <v>134</v>
      </c>
      <c r="B151" s="38" t="s">
        <v>538</v>
      </c>
      <c r="C151" s="39" t="s">
        <v>539</v>
      </c>
      <c r="D151" s="33" t="s">
        <v>316</v>
      </c>
      <c r="E151" s="38" t="s">
        <v>540</v>
      </c>
      <c r="F151" s="40">
        <v>16245.96</v>
      </c>
      <c r="G151" s="38" t="s">
        <v>541</v>
      </c>
      <c r="H151" s="38" t="s">
        <v>430</v>
      </c>
      <c r="I151" s="51"/>
      <c r="J151" s="15"/>
    </row>
    <row r="152" s="1" customFormat="1" ht="30" customHeight="1" spans="1:10">
      <c r="A152" s="29" t="s">
        <v>542</v>
      </c>
      <c r="B152" s="31"/>
      <c r="C152" s="32">
        <f>COUNTA(A153:A166)</f>
        <v>14</v>
      </c>
      <c r="D152" s="33"/>
      <c r="E152" s="31"/>
      <c r="F152" s="30">
        <f>SUM(按责任单位分!F153:F166)</f>
        <v>5178386.91</v>
      </c>
      <c r="G152" s="34"/>
      <c r="H152" s="34"/>
      <c r="I152" s="53"/>
      <c r="J152" s="15"/>
    </row>
    <row r="153" s="1" customFormat="1" ht="81" spans="1:10">
      <c r="A153" s="35">
        <f>SUBTOTAL(103,$E$7:E153)*1</f>
        <v>135</v>
      </c>
      <c r="B153" s="38" t="s">
        <v>543</v>
      </c>
      <c r="C153" s="39" t="s">
        <v>544</v>
      </c>
      <c r="D153" s="33" t="s">
        <v>32</v>
      </c>
      <c r="E153" s="38" t="s">
        <v>545</v>
      </c>
      <c r="F153" s="40">
        <v>61733.34</v>
      </c>
      <c r="G153" s="38" t="s">
        <v>546</v>
      </c>
      <c r="H153" s="38" t="s">
        <v>542</v>
      </c>
      <c r="I153" s="51"/>
      <c r="J153" s="15"/>
    </row>
    <row r="154" s="1" customFormat="1" ht="54" spans="1:10">
      <c r="A154" s="35">
        <f>SUBTOTAL(103,$E$7:E154)*1</f>
        <v>136</v>
      </c>
      <c r="B154" s="38" t="s">
        <v>547</v>
      </c>
      <c r="C154" s="39" t="s">
        <v>548</v>
      </c>
      <c r="D154" s="33" t="s">
        <v>32</v>
      </c>
      <c r="E154" s="38" t="s">
        <v>549</v>
      </c>
      <c r="F154" s="40">
        <v>41547</v>
      </c>
      <c r="G154" s="38" t="s">
        <v>550</v>
      </c>
      <c r="H154" s="38" t="s">
        <v>542</v>
      </c>
      <c r="I154" s="51"/>
      <c r="J154" s="15"/>
    </row>
    <row r="155" s="1" customFormat="1" ht="40.5" spans="1:10">
      <c r="A155" s="35">
        <f>SUBTOTAL(103,$E$7:E155)*1</f>
        <v>137</v>
      </c>
      <c r="B155" s="38" t="s">
        <v>551</v>
      </c>
      <c r="C155" s="39" t="s">
        <v>552</v>
      </c>
      <c r="D155" s="33" t="s">
        <v>32</v>
      </c>
      <c r="E155" s="38" t="s">
        <v>553</v>
      </c>
      <c r="F155" s="40">
        <v>28944</v>
      </c>
      <c r="G155" s="38" t="s">
        <v>550</v>
      </c>
      <c r="H155" s="38" t="s">
        <v>542</v>
      </c>
      <c r="I155" s="51"/>
      <c r="J155" s="15"/>
    </row>
    <row r="156" s="1" customFormat="1" ht="54" spans="1:10">
      <c r="A156" s="35">
        <f>SUBTOTAL(103,$E$7:E156)*1</f>
        <v>138</v>
      </c>
      <c r="B156" s="43" t="s">
        <v>554</v>
      </c>
      <c r="C156" s="39" t="s">
        <v>555</v>
      </c>
      <c r="D156" s="33" t="s">
        <v>32</v>
      </c>
      <c r="E156" s="38" t="s">
        <v>556</v>
      </c>
      <c r="F156" s="40">
        <v>95430</v>
      </c>
      <c r="G156" s="38" t="s">
        <v>557</v>
      </c>
      <c r="H156" s="38" t="s">
        <v>542</v>
      </c>
      <c r="I156" s="51"/>
      <c r="J156" s="15"/>
    </row>
    <row r="157" s="1" customFormat="1" ht="54" spans="1:10">
      <c r="A157" s="35">
        <f>SUBTOTAL(103,$E$7:E157)*1</f>
        <v>139</v>
      </c>
      <c r="B157" s="38" t="s">
        <v>558</v>
      </c>
      <c r="C157" s="39" t="s">
        <v>559</v>
      </c>
      <c r="D157" s="33" t="s">
        <v>87</v>
      </c>
      <c r="E157" s="38" t="s">
        <v>560</v>
      </c>
      <c r="F157" s="40">
        <v>60000</v>
      </c>
      <c r="G157" s="38" t="s">
        <v>561</v>
      </c>
      <c r="H157" s="38" t="s">
        <v>542</v>
      </c>
      <c r="I157" s="51"/>
      <c r="J157" s="15"/>
    </row>
    <row r="158" s="1" customFormat="1" ht="54" spans="1:10">
      <c r="A158" s="35">
        <f>SUBTOTAL(103,$E$7:E158)*1</f>
        <v>140</v>
      </c>
      <c r="B158" s="38" t="s">
        <v>562</v>
      </c>
      <c r="C158" s="39" t="s">
        <v>563</v>
      </c>
      <c r="D158" s="33" t="s">
        <v>87</v>
      </c>
      <c r="E158" s="38" t="s">
        <v>564</v>
      </c>
      <c r="F158" s="40">
        <v>50000</v>
      </c>
      <c r="G158" s="38" t="s">
        <v>565</v>
      </c>
      <c r="H158" s="38" t="s">
        <v>542</v>
      </c>
      <c r="I158" s="51"/>
      <c r="J158" s="15"/>
    </row>
    <row r="159" s="1" customFormat="1" ht="101" customHeight="1" spans="1:10">
      <c r="A159" s="35">
        <f>SUBTOTAL(103,$E$7:E159)*1</f>
        <v>141</v>
      </c>
      <c r="B159" s="38" t="s">
        <v>566</v>
      </c>
      <c r="C159" s="39" t="s">
        <v>567</v>
      </c>
      <c r="D159" s="33" t="s">
        <v>87</v>
      </c>
      <c r="E159" s="38" t="s">
        <v>568</v>
      </c>
      <c r="F159" s="40">
        <v>21000</v>
      </c>
      <c r="G159" s="38" t="s">
        <v>569</v>
      </c>
      <c r="H159" s="38" t="s">
        <v>542</v>
      </c>
      <c r="I159" s="51"/>
      <c r="J159" s="15"/>
    </row>
    <row r="160" s="1" customFormat="1" ht="75" customHeight="1" spans="1:11">
      <c r="A160" s="35">
        <f>SUBTOTAL(103,$E$7:E160)*1</f>
        <v>142</v>
      </c>
      <c r="B160" s="38" t="s">
        <v>570</v>
      </c>
      <c r="C160" s="39" t="s">
        <v>571</v>
      </c>
      <c r="D160" s="33" t="s">
        <v>87</v>
      </c>
      <c r="E160" s="38" t="s">
        <v>572</v>
      </c>
      <c r="F160" s="40">
        <v>1590000</v>
      </c>
      <c r="G160" s="38" t="s">
        <v>573</v>
      </c>
      <c r="H160" s="38" t="s">
        <v>542</v>
      </c>
      <c r="I160" s="51"/>
      <c r="J160" s="15"/>
      <c r="K160" s="50"/>
    </row>
    <row r="161" s="1" customFormat="1" ht="54" spans="1:10">
      <c r="A161" s="35">
        <f>SUBTOTAL(103,$E$7:E161)*1</f>
        <v>143</v>
      </c>
      <c r="B161" s="38" t="s">
        <v>574</v>
      </c>
      <c r="C161" s="39" t="s">
        <v>575</v>
      </c>
      <c r="D161" s="33" t="s">
        <v>87</v>
      </c>
      <c r="E161" s="38" t="s">
        <v>576</v>
      </c>
      <c r="F161" s="40">
        <v>25000</v>
      </c>
      <c r="G161" s="38" t="s">
        <v>577</v>
      </c>
      <c r="H161" s="38" t="s">
        <v>542</v>
      </c>
      <c r="I161" s="51"/>
      <c r="J161" s="15"/>
    </row>
    <row r="162" s="1" customFormat="1" ht="67.5" spans="1:10">
      <c r="A162" s="35">
        <f>SUBTOTAL(103,$E$7:E162)*1</f>
        <v>144</v>
      </c>
      <c r="B162" s="38" t="s">
        <v>578</v>
      </c>
      <c r="C162" s="42" t="s">
        <v>579</v>
      </c>
      <c r="D162" s="33" t="s">
        <v>87</v>
      </c>
      <c r="E162" s="38" t="s">
        <v>580</v>
      </c>
      <c r="F162" s="40">
        <v>10000</v>
      </c>
      <c r="G162" s="38" t="s">
        <v>581</v>
      </c>
      <c r="H162" s="38" t="s">
        <v>542</v>
      </c>
      <c r="I162" s="51"/>
      <c r="J162" s="15"/>
    </row>
    <row r="163" s="1" customFormat="1" ht="67.5" spans="1:10">
      <c r="A163" s="35">
        <f>SUBTOTAL(103,$E$7:E163)*1</f>
        <v>145</v>
      </c>
      <c r="B163" s="38" t="s">
        <v>582</v>
      </c>
      <c r="C163" s="39" t="s">
        <v>583</v>
      </c>
      <c r="D163" s="33" t="s">
        <v>87</v>
      </c>
      <c r="E163" s="38" t="s">
        <v>584</v>
      </c>
      <c r="F163" s="40">
        <v>56000</v>
      </c>
      <c r="G163" s="38" t="s">
        <v>585</v>
      </c>
      <c r="H163" s="38" t="s">
        <v>542</v>
      </c>
      <c r="I163" s="51"/>
      <c r="J163" s="15"/>
    </row>
    <row r="164" s="1" customFormat="1" ht="94.5" spans="1:10">
      <c r="A164" s="35">
        <f>SUBTOTAL(103,$E$7:E164)*1</f>
        <v>146</v>
      </c>
      <c r="B164" s="38" t="s">
        <v>586</v>
      </c>
      <c r="C164" s="39" t="s">
        <v>587</v>
      </c>
      <c r="D164" s="33" t="s">
        <v>87</v>
      </c>
      <c r="E164" s="38" t="s">
        <v>588</v>
      </c>
      <c r="F164" s="40">
        <v>3100000</v>
      </c>
      <c r="G164" s="38" t="s">
        <v>589</v>
      </c>
      <c r="H164" s="38" t="s">
        <v>542</v>
      </c>
      <c r="I164" s="51"/>
      <c r="J164" s="15"/>
    </row>
    <row r="165" s="1" customFormat="1" ht="54" spans="1:11">
      <c r="A165" s="35">
        <f>SUBTOTAL(103,$E$7:E165)*1</f>
        <v>147</v>
      </c>
      <c r="B165" s="38" t="s">
        <v>590</v>
      </c>
      <c r="C165" s="39" t="s">
        <v>591</v>
      </c>
      <c r="D165" s="33" t="s">
        <v>87</v>
      </c>
      <c r="E165" s="38" t="s">
        <v>592</v>
      </c>
      <c r="F165" s="40">
        <v>15000</v>
      </c>
      <c r="G165" s="38" t="s">
        <v>593</v>
      </c>
      <c r="H165" s="38" t="s">
        <v>542</v>
      </c>
      <c r="I165" s="51"/>
      <c r="J165" s="15"/>
      <c r="K165" s="50"/>
    </row>
    <row r="166" s="1" customFormat="1" ht="81" spans="1:10">
      <c r="A166" s="35">
        <f>SUBTOTAL(103,$E$7:E166)*1</f>
        <v>148</v>
      </c>
      <c r="B166" s="38" t="s">
        <v>594</v>
      </c>
      <c r="C166" s="42" t="s">
        <v>595</v>
      </c>
      <c r="D166" s="33" t="s">
        <v>316</v>
      </c>
      <c r="E166" s="38" t="s">
        <v>596</v>
      </c>
      <c r="F166" s="40">
        <v>23732.57</v>
      </c>
      <c r="G166" s="38" t="s">
        <v>597</v>
      </c>
      <c r="H166" s="38" t="s">
        <v>542</v>
      </c>
      <c r="I166" s="51"/>
      <c r="J166" s="15"/>
    </row>
    <row r="167" s="1" customFormat="1" ht="30" customHeight="1" spans="1:10">
      <c r="A167" s="29" t="s">
        <v>598</v>
      </c>
      <c r="B167" s="31"/>
      <c r="C167" s="32">
        <f>COUNTA(A168:A182)</f>
        <v>15</v>
      </c>
      <c r="D167" s="33"/>
      <c r="E167" s="31"/>
      <c r="F167" s="30">
        <f>SUM(按责任单位分!F168:F182)</f>
        <v>1480685.08</v>
      </c>
      <c r="G167" s="34"/>
      <c r="H167" s="34"/>
      <c r="I167" s="53"/>
      <c r="J167" s="15"/>
    </row>
    <row r="168" s="1" customFormat="1" ht="83" customHeight="1" spans="1:10">
      <c r="A168" s="35">
        <f>SUBTOTAL(103,$E$7:E168)*1</f>
        <v>149</v>
      </c>
      <c r="B168" s="43" t="s">
        <v>599</v>
      </c>
      <c r="C168" s="44" t="s">
        <v>600</v>
      </c>
      <c r="D168" s="33" t="s">
        <v>32</v>
      </c>
      <c r="E168" s="43" t="s">
        <v>601</v>
      </c>
      <c r="F168" s="40">
        <v>12852.6</v>
      </c>
      <c r="G168" s="43" t="s">
        <v>602</v>
      </c>
      <c r="H168" s="43" t="s">
        <v>598</v>
      </c>
      <c r="I168" s="51"/>
      <c r="J168" s="15"/>
    </row>
    <row r="169" s="1" customFormat="1" ht="73" customHeight="1" spans="1:10">
      <c r="A169" s="35">
        <f>SUBTOTAL(103,$E$7:E169)*1</f>
        <v>150</v>
      </c>
      <c r="B169" s="38" t="s">
        <v>603</v>
      </c>
      <c r="C169" s="42" t="s">
        <v>604</v>
      </c>
      <c r="D169" s="33" t="s">
        <v>32</v>
      </c>
      <c r="E169" s="38" t="s">
        <v>605</v>
      </c>
      <c r="F169" s="40">
        <v>98406.39</v>
      </c>
      <c r="G169" s="38" t="s">
        <v>606</v>
      </c>
      <c r="H169" s="38" t="s">
        <v>598</v>
      </c>
      <c r="I169" s="51"/>
      <c r="J169" s="15"/>
    </row>
    <row r="170" s="1" customFormat="1" ht="54" spans="1:10">
      <c r="A170" s="35">
        <f>SUBTOTAL(103,$E$7:E170)*1</f>
        <v>151</v>
      </c>
      <c r="B170" s="38" t="s">
        <v>607</v>
      </c>
      <c r="C170" s="42" t="s">
        <v>608</v>
      </c>
      <c r="D170" s="33" t="s">
        <v>32</v>
      </c>
      <c r="E170" s="38" t="s">
        <v>609</v>
      </c>
      <c r="F170" s="40">
        <v>120000</v>
      </c>
      <c r="G170" s="38" t="s">
        <v>610</v>
      </c>
      <c r="H170" s="38" t="s">
        <v>598</v>
      </c>
      <c r="I170" s="51"/>
      <c r="J170" s="15"/>
    </row>
    <row r="171" s="1" customFormat="1" ht="54" spans="1:10">
      <c r="A171" s="35">
        <f>SUBTOTAL(103,$E$7:E171)*1</f>
        <v>152</v>
      </c>
      <c r="B171" s="38" t="s">
        <v>611</v>
      </c>
      <c r="C171" s="39" t="s">
        <v>612</v>
      </c>
      <c r="D171" s="33" t="s">
        <v>87</v>
      </c>
      <c r="E171" s="38" t="s">
        <v>613</v>
      </c>
      <c r="F171" s="40">
        <v>18000</v>
      </c>
      <c r="G171" s="38" t="s">
        <v>614</v>
      </c>
      <c r="H171" s="38" t="s">
        <v>598</v>
      </c>
      <c r="I171" s="51"/>
      <c r="J171" s="15"/>
    </row>
    <row r="172" s="1" customFormat="1" ht="54" spans="1:10">
      <c r="A172" s="35">
        <f>SUBTOTAL(103,$E$7:E172)*1</f>
        <v>153</v>
      </c>
      <c r="B172" s="38" t="s">
        <v>615</v>
      </c>
      <c r="C172" s="39" t="s">
        <v>616</v>
      </c>
      <c r="D172" s="33" t="s">
        <v>87</v>
      </c>
      <c r="E172" s="38" t="s">
        <v>617</v>
      </c>
      <c r="F172" s="40">
        <v>35000</v>
      </c>
      <c r="G172" s="38" t="s">
        <v>614</v>
      </c>
      <c r="H172" s="38" t="s">
        <v>598</v>
      </c>
      <c r="I172" s="51"/>
      <c r="J172" s="15"/>
    </row>
    <row r="173" s="1" customFormat="1" ht="67.5" spans="1:10">
      <c r="A173" s="35">
        <f>SUBTOTAL(103,$E$7:E173)*1</f>
        <v>154</v>
      </c>
      <c r="B173" s="38" t="s">
        <v>618</v>
      </c>
      <c r="C173" s="42" t="s">
        <v>619</v>
      </c>
      <c r="D173" s="33" t="s">
        <v>87</v>
      </c>
      <c r="E173" s="38" t="s">
        <v>620</v>
      </c>
      <c r="F173" s="40">
        <v>29000</v>
      </c>
      <c r="G173" s="38" t="s">
        <v>621</v>
      </c>
      <c r="H173" s="38" t="s">
        <v>598</v>
      </c>
      <c r="I173" s="51"/>
      <c r="J173" s="15"/>
    </row>
    <row r="174" s="1" customFormat="1" ht="67.5" spans="1:10">
      <c r="A174" s="35">
        <f>SUBTOTAL(103,$E$7:E174)*1</f>
        <v>155</v>
      </c>
      <c r="B174" s="43" t="s">
        <v>622</v>
      </c>
      <c r="C174" s="44" t="s">
        <v>623</v>
      </c>
      <c r="D174" s="33" t="s">
        <v>87</v>
      </c>
      <c r="E174" s="43" t="s">
        <v>624</v>
      </c>
      <c r="F174" s="40">
        <v>21590</v>
      </c>
      <c r="G174" s="43" t="s">
        <v>625</v>
      </c>
      <c r="H174" s="43" t="s">
        <v>598</v>
      </c>
      <c r="I174" s="51"/>
      <c r="J174" s="15"/>
    </row>
    <row r="175" s="1" customFormat="1" ht="54" spans="1:10">
      <c r="A175" s="35">
        <f>SUBTOTAL(103,$E$7:E175)*1</f>
        <v>156</v>
      </c>
      <c r="B175" s="43" t="s">
        <v>626</v>
      </c>
      <c r="C175" s="44" t="s">
        <v>627</v>
      </c>
      <c r="D175" s="33" t="s">
        <v>87</v>
      </c>
      <c r="E175" s="43" t="s">
        <v>628</v>
      </c>
      <c r="F175" s="40">
        <v>16325</v>
      </c>
      <c r="G175" s="43" t="s">
        <v>625</v>
      </c>
      <c r="H175" s="43" t="s">
        <v>598</v>
      </c>
      <c r="I175" s="51"/>
      <c r="J175" s="15"/>
    </row>
    <row r="176" s="1" customFormat="1" ht="81" spans="1:10">
      <c r="A176" s="35">
        <f>SUBTOTAL(103,$E$7:E176)*1</f>
        <v>157</v>
      </c>
      <c r="B176" s="43" t="s">
        <v>629</v>
      </c>
      <c r="C176" s="39" t="s">
        <v>630</v>
      </c>
      <c r="D176" s="33" t="s">
        <v>87</v>
      </c>
      <c r="E176" s="43" t="s">
        <v>631</v>
      </c>
      <c r="F176" s="40">
        <v>240000</v>
      </c>
      <c r="G176" s="38" t="s">
        <v>632</v>
      </c>
      <c r="H176" s="38" t="s">
        <v>598</v>
      </c>
      <c r="I176" s="51"/>
      <c r="J176" s="15"/>
    </row>
    <row r="177" s="1" customFormat="1" ht="67.5" spans="1:10">
      <c r="A177" s="35">
        <f>SUBTOTAL(103,$E$7:E177)*1</f>
        <v>158</v>
      </c>
      <c r="B177" s="38" t="s">
        <v>633</v>
      </c>
      <c r="C177" s="39" t="s">
        <v>634</v>
      </c>
      <c r="D177" s="33" t="s">
        <v>87</v>
      </c>
      <c r="E177" s="38" t="s">
        <v>635</v>
      </c>
      <c r="F177" s="40">
        <v>34300</v>
      </c>
      <c r="G177" s="38" t="s">
        <v>636</v>
      </c>
      <c r="H177" s="38" t="s">
        <v>598</v>
      </c>
      <c r="I177" s="51"/>
      <c r="J177" s="15"/>
    </row>
    <row r="178" s="1" customFormat="1" ht="54" spans="1:10">
      <c r="A178" s="35">
        <f>SUBTOTAL(103,$E$7:E178)*1</f>
        <v>159</v>
      </c>
      <c r="B178" s="38" t="s">
        <v>637</v>
      </c>
      <c r="C178" s="39" t="s">
        <v>638</v>
      </c>
      <c r="D178" s="33" t="s">
        <v>87</v>
      </c>
      <c r="E178" s="38" t="s">
        <v>639</v>
      </c>
      <c r="F178" s="40">
        <v>30000</v>
      </c>
      <c r="G178" s="38" t="s">
        <v>640</v>
      </c>
      <c r="H178" s="38" t="s">
        <v>598</v>
      </c>
      <c r="I178" s="51"/>
      <c r="J178" s="15"/>
    </row>
    <row r="179" s="1" customFormat="1" ht="54" spans="1:10">
      <c r="A179" s="35">
        <f>SUBTOTAL(103,$E$7:E179)*1</f>
        <v>160</v>
      </c>
      <c r="B179" s="43" t="s">
        <v>641</v>
      </c>
      <c r="C179" s="44" t="s">
        <v>642</v>
      </c>
      <c r="D179" s="33" t="s">
        <v>87</v>
      </c>
      <c r="E179" s="43" t="s">
        <v>643</v>
      </c>
      <c r="F179" s="40">
        <v>51000</v>
      </c>
      <c r="G179" s="43" t="s">
        <v>644</v>
      </c>
      <c r="H179" s="43" t="s">
        <v>598</v>
      </c>
      <c r="I179" s="51"/>
      <c r="J179" s="15"/>
    </row>
    <row r="180" s="1" customFormat="1" ht="67.5" spans="1:10">
      <c r="A180" s="35">
        <f>SUBTOTAL(103,$E$7:E180)*1</f>
        <v>161</v>
      </c>
      <c r="B180" s="38" t="s">
        <v>645</v>
      </c>
      <c r="C180" s="39" t="s">
        <v>646</v>
      </c>
      <c r="D180" s="33" t="s">
        <v>87</v>
      </c>
      <c r="E180" s="38" t="s">
        <v>647</v>
      </c>
      <c r="F180" s="40">
        <v>250000</v>
      </c>
      <c r="G180" s="38" t="s">
        <v>648</v>
      </c>
      <c r="H180" s="38" t="s">
        <v>598</v>
      </c>
      <c r="I180" s="51"/>
      <c r="J180" s="15"/>
    </row>
    <row r="181" s="1" customFormat="1" ht="40.5" spans="1:10">
      <c r="A181" s="35">
        <f>SUBTOTAL(103,$E$7:E181)*1</f>
        <v>162</v>
      </c>
      <c r="B181" s="43" t="s">
        <v>649</v>
      </c>
      <c r="C181" s="44" t="s">
        <v>650</v>
      </c>
      <c r="D181" s="33" t="s">
        <v>87</v>
      </c>
      <c r="E181" s="43" t="s">
        <v>651</v>
      </c>
      <c r="F181" s="40">
        <v>500000</v>
      </c>
      <c r="G181" s="43" t="s">
        <v>652</v>
      </c>
      <c r="H181" s="43" t="s">
        <v>598</v>
      </c>
      <c r="I181" s="51"/>
      <c r="J181" s="15"/>
    </row>
    <row r="182" s="1" customFormat="1" ht="54" spans="1:10">
      <c r="A182" s="35">
        <f>SUBTOTAL(103,$E$7:E182)*1</f>
        <v>163</v>
      </c>
      <c r="B182" s="38" t="s">
        <v>653</v>
      </c>
      <c r="C182" s="42" t="s">
        <v>654</v>
      </c>
      <c r="D182" s="33" t="s">
        <v>15</v>
      </c>
      <c r="E182" s="38" t="s">
        <v>655</v>
      </c>
      <c r="F182" s="40">
        <v>24211.09</v>
      </c>
      <c r="G182" s="38" t="s">
        <v>602</v>
      </c>
      <c r="H182" s="38" t="s">
        <v>598</v>
      </c>
      <c r="I182" s="51"/>
      <c r="J182" s="15"/>
    </row>
    <row r="183" s="1" customFormat="1" ht="30" customHeight="1" spans="1:10">
      <c r="A183" s="29" t="s">
        <v>656</v>
      </c>
      <c r="B183" s="31"/>
      <c r="C183" s="32">
        <f>COUNTA(A184:A211)</f>
        <v>28</v>
      </c>
      <c r="D183" s="33"/>
      <c r="E183" s="31"/>
      <c r="F183" s="30">
        <f>SUM(按责任单位分!F184:F211)</f>
        <v>7139835.6</v>
      </c>
      <c r="G183" s="34"/>
      <c r="H183" s="34"/>
      <c r="I183" s="53"/>
      <c r="J183" s="15"/>
    </row>
    <row r="184" s="1" customFormat="1" ht="67.5" spans="1:10">
      <c r="A184" s="35">
        <f>SUBTOTAL(103,$E$7:E184)*1</f>
        <v>164</v>
      </c>
      <c r="B184" s="43" t="s">
        <v>657</v>
      </c>
      <c r="C184" s="44" t="s">
        <v>658</v>
      </c>
      <c r="D184" s="33" t="s">
        <v>32</v>
      </c>
      <c r="E184" s="43" t="s">
        <v>659</v>
      </c>
      <c r="F184" s="40">
        <v>48504</v>
      </c>
      <c r="G184" s="43" t="s">
        <v>660</v>
      </c>
      <c r="H184" s="43" t="s">
        <v>656</v>
      </c>
      <c r="I184" s="51"/>
      <c r="J184" s="15"/>
    </row>
    <row r="185" s="1" customFormat="1" ht="81" spans="1:10">
      <c r="A185" s="35">
        <f>SUBTOTAL(103,$E$7:E185)*1</f>
        <v>165</v>
      </c>
      <c r="B185" s="43" t="s">
        <v>661</v>
      </c>
      <c r="C185" s="39" t="s">
        <v>662</v>
      </c>
      <c r="D185" s="33" t="s">
        <v>32</v>
      </c>
      <c r="E185" s="38" t="s">
        <v>663</v>
      </c>
      <c r="F185" s="40">
        <v>289860</v>
      </c>
      <c r="G185" s="38" t="s">
        <v>664</v>
      </c>
      <c r="H185" s="38" t="s">
        <v>656</v>
      </c>
      <c r="I185" s="51"/>
      <c r="J185" s="15"/>
    </row>
    <row r="186" s="1" customFormat="1" ht="54" spans="1:11">
      <c r="A186" s="35">
        <f>SUBTOTAL(103,$E$7:E186)*1</f>
        <v>166</v>
      </c>
      <c r="B186" s="43" t="s">
        <v>665</v>
      </c>
      <c r="C186" s="39" t="s">
        <v>666</v>
      </c>
      <c r="D186" s="33" t="s">
        <v>32</v>
      </c>
      <c r="E186" s="38" t="s">
        <v>667</v>
      </c>
      <c r="F186" s="40">
        <v>99800</v>
      </c>
      <c r="G186" s="38" t="s">
        <v>664</v>
      </c>
      <c r="H186" s="38" t="s">
        <v>656</v>
      </c>
      <c r="I186" s="51"/>
      <c r="J186" s="15"/>
      <c r="K186" s="50"/>
    </row>
    <row r="187" s="1" customFormat="1" ht="54" spans="1:10">
      <c r="A187" s="35">
        <f>SUBTOTAL(103,$E$7:E187)*1</f>
        <v>167</v>
      </c>
      <c r="B187" s="43" t="s">
        <v>668</v>
      </c>
      <c r="C187" s="44" t="s">
        <v>669</v>
      </c>
      <c r="D187" s="33" t="s">
        <v>32</v>
      </c>
      <c r="E187" s="43" t="s">
        <v>670</v>
      </c>
      <c r="F187" s="40">
        <v>155458</v>
      </c>
      <c r="G187" s="43" t="s">
        <v>671</v>
      </c>
      <c r="H187" s="43" t="s">
        <v>656</v>
      </c>
      <c r="I187" s="51"/>
      <c r="J187" s="15"/>
    </row>
    <row r="188" s="1" customFormat="1" ht="54" spans="1:10">
      <c r="A188" s="35">
        <f>SUBTOTAL(103,$E$7:E188)*1</f>
        <v>168</v>
      </c>
      <c r="B188" s="38" t="s">
        <v>672</v>
      </c>
      <c r="C188" s="42" t="s">
        <v>673</v>
      </c>
      <c r="D188" s="33" t="s">
        <v>32</v>
      </c>
      <c r="E188" s="38" t="s">
        <v>674</v>
      </c>
      <c r="F188" s="40">
        <v>49500</v>
      </c>
      <c r="G188" s="38" t="s">
        <v>675</v>
      </c>
      <c r="H188" s="38" t="s">
        <v>656</v>
      </c>
      <c r="I188" s="51"/>
      <c r="J188" s="15"/>
    </row>
    <row r="189" s="1" customFormat="1" ht="72" customHeight="1" spans="1:10">
      <c r="A189" s="35">
        <f>SUBTOTAL(103,$E$7:E189)*1</f>
        <v>169</v>
      </c>
      <c r="B189" s="38" t="s">
        <v>676</v>
      </c>
      <c r="C189" s="39" t="s">
        <v>677</v>
      </c>
      <c r="D189" s="33" t="s">
        <v>32</v>
      </c>
      <c r="E189" s="38" t="s">
        <v>678</v>
      </c>
      <c r="F189" s="40">
        <v>39384</v>
      </c>
      <c r="G189" s="38" t="s">
        <v>679</v>
      </c>
      <c r="H189" s="38" t="s">
        <v>656</v>
      </c>
      <c r="I189" s="51"/>
      <c r="J189" s="15"/>
    </row>
    <row r="190" s="1" customFormat="1" ht="81" spans="1:10">
      <c r="A190" s="35">
        <f>SUBTOTAL(103,$E$7:E190)*1</f>
        <v>170</v>
      </c>
      <c r="B190" s="43" t="s">
        <v>680</v>
      </c>
      <c r="C190" s="44" t="s">
        <v>681</v>
      </c>
      <c r="D190" s="33" t="s">
        <v>87</v>
      </c>
      <c r="E190" s="43" t="s">
        <v>682</v>
      </c>
      <c r="F190" s="40">
        <v>130200</v>
      </c>
      <c r="G190" s="43" t="s">
        <v>683</v>
      </c>
      <c r="H190" s="43" t="s">
        <v>656</v>
      </c>
      <c r="I190" s="51"/>
      <c r="J190" s="15"/>
    </row>
    <row r="191" s="1" customFormat="1" ht="54" spans="1:10">
      <c r="A191" s="35">
        <f>SUBTOTAL(103,$E$7:E191)*1</f>
        <v>171</v>
      </c>
      <c r="B191" s="43" t="s">
        <v>684</v>
      </c>
      <c r="C191" s="44" t="s">
        <v>685</v>
      </c>
      <c r="D191" s="33" t="s">
        <v>87</v>
      </c>
      <c r="E191" s="43" t="s">
        <v>686</v>
      </c>
      <c r="F191" s="40">
        <v>57200</v>
      </c>
      <c r="G191" s="43" t="s">
        <v>687</v>
      </c>
      <c r="H191" s="43" t="s">
        <v>656</v>
      </c>
      <c r="I191" s="51"/>
      <c r="J191" s="15"/>
    </row>
    <row r="192" s="1" customFormat="1" ht="54" spans="1:10">
      <c r="A192" s="35">
        <f>SUBTOTAL(103,$E$7:E192)*1</f>
        <v>172</v>
      </c>
      <c r="B192" s="43" t="s">
        <v>688</v>
      </c>
      <c r="C192" s="44" t="s">
        <v>689</v>
      </c>
      <c r="D192" s="33" t="s">
        <v>87</v>
      </c>
      <c r="E192" s="43" t="s">
        <v>690</v>
      </c>
      <c r="F192" s="40">
        <v>20000</v>
      </c>
      <c r="G192" s="43" t="s">
        <v>691</v>
      </c>
      <c r="H192" s="43" t="s">
        <v>656</v>
      </c>
      <c r="I192" s="51"/>
      <c r="J192" s="15"/>
    </row>
    <row r="193" s="1" customFormat="1" ht="54" spans="1:10">
      <c r="A193" s="35">
        <f>SUBTOTAL(103,$E$7:E193)*1</f>
        <v>173</v>
      </c>
      <c r="B193" s="43" t="s">
        <v>692</v>
      </c>
      <c r="C193" s="39" t="s">
        <v>693</v>
      </c>
      <c r="D193" s="33" t="s">
        <v>87</v>
      </c>
      <c r="E193" s="38" t="s">
        <v>694</v>
      </c>
      <c r="F193" s="40">
        <v>510000</v>
      </c>
      <c r="G193" s="38" t="s">
        <v>695</v>
      </c>
      <c r="H193" s="38" t="s">
        <v>656</v>
      </c>
      <c r="I193" s="51"/>
      <c r="J193" s="15"/>
    </row>
    <row r="194" s="1" customFormat="1" ht="94.5" spans="1:11">
      <c r="A194" s="35">
        <f>SUBTOTAL(103,$E$7:E194)*1</f>
        <v>174</v>
      </c>
      <c r="B194" s="43" t="s">
        <v>696</v>
      </c>
      <c r="C194" s="39" t="s">
        <v>697</v>
      </c>
      <c r="D194" s="33" t="s">
        <v>87</v>
      </c>
      <c r="E194" s="38" t="s">
        <v>698</v>
      </c>
      <c r="F194" s="40">
        <v>549893</v>
      </c>
      <c r="G194" s="38" t="s">
        <v>699</v>
      </c>
      <c r="H194" s="38" t="s">
        <v>656</v>
      </c>
      <c r="I194" s="51"/>
      <c r="J194" s="15"/>
      <c r="K194" s="50"/>
    </row>
    <row r="195" s="1" customFormat="1" ht="83" customHeight="1" spans="1:11">
      <c r="A195" s="35">
        <f>SUBTOTAL(103,$E$7:E195)*1</f>
        <v>175</v>
      </c>
      <c r="B195" s="43" t="s">
        <v>700</v>
      </c>
      <c r="C195" s="39" t="s">
        <v>701</v>
      </c>
      <c r="D195" s="33" t="s">
        <v>87</v>
      </c>
      <c r="E195" s="38" t="s">
        <v>702</v>
      </c>
      <c r="F195" s="40">
        <v>1182412</v>
      </c>
      <c r="G195" s="38" t="s">
        <v>703</v>
      </c>
      <c r="H195" s="38" t="s">
        <v>656</v>
      </c>
      <c r="I195" s="51"/>
      <c r="J195" s="15"/>
      <c r="K195" s="50"/>
    </row>
    <row r="196" s="1" customFormat="1" ht="110" customHeight="1" spans="1:10">
      <c r="A196" s="35">
        <f>SUBTOTAL(103,$E$7:E196)*1</f>
        <v>176</v>
      </c>
      <c r="B196" s="43" t="s">
        <v>704</v>
      </c>
      <c r="C196" s="39" t="s">
        <v>705</v>
      </c>
      <c r="D196" s="33" t="s">
        <v>87</v>
      </c>
      <c r="E196" s="38" t="s">
        <v>706</v>
      </c>
      <c r="F196" s="40">
        <v>57148.65</v>
      </c>
      <c r="G196" s="38" t="s">
        <v>707</v>
      </c>
      <c r="H196" s="38" t="s">
        <v>656</v>
      </c>
      <c r="I196" s="51"/>
      <c r="J196" s="15"/>
    </row>
    <row r="197" s="1" customFormat="1" ht="67.5" spans="1:10">
      <c r="A197" s="35">
        <f>SUBTOTAL(103,$E$7:E197)*1</f>
        <v>177</v>
      </c>
      <c r="B197" s="43" t="s">
        <v>708</v>
      </c>
      <c r="C197" s="39" t="s">
        <v>709</v>
      </c>
      <c r="D197" s="33" t="s">
        <v>87</v>
      </c>
      <c r="E197" s="38" t="s">
        <v>710</v>
      </c>
      <c r="F197" s="40">
        <v>587625.95</v>
      </c>
      <c r="G197" s="38" t="s">
        <v>707</v>
      </c>
      <c r="H197" s="38" t="s">
        <v>656</v>
      </c>
      <c r="I197" s="51"/>
      <c r="J197" s="15"/>
    </row>
    <row r="198" s="1" customFormat="1" ht="94.5" spans="1:10">
      <c r="A198" s="35">
        <f>SUBTOTAL(103,$E$7:E198)*1</f>
        <v>178</v>
      </c>
      <c r="B198" s="43" t="s">
        <v>711</v>
      </c>
      <c r="C198" s="39" t="s">
        <v>712</v>
      </c>
      <c r="D198" s="33" t="s">
        <v>87</v>
      </c>
      <c r="E198" s="38" t="s">
        <v>713</v>
      </c>
      <c r="F198" s="40">
        <v>199183</v>
      </c>
      <c r="G198" s="38" t="s">
        <v>707</v>
      </c>
      <c r="H198" s="38" t="s">
        <v>656</v>
      </c>
      <c r="I198" s="51"/>
      <c r="J198" s="15"/>
    </row>
    <row r="199" s="1" customFormat="1" ht="54" spans="1:11">
      <c r="A199" s="35">
        <f>SUBTOTAL(103,$E$7:E199)*1</f>
        <v>179</v>
      </c>
      <c r="B199" s="38" t="s">
        <v>714</v>
      </c>
      <c r="C199" s="39" t="s">
        <v>715</v>
      </c>
      <c r="D199" s="33" t="s">
        <v>87</v>
      </c>
      <c r="E199" s="38" t="s">
        <v>716</v>
      </c>
      <c r="F199" s="40">
        <v>17355</v>
      </c>
      <c r="G199" s="38" t="s">
        <v>717</v>
      </c>
      <c r="H199" s="38" t="s">
        <v>656</v>
      </c>
      <c r="I199" s="51"/>
      <c r="J199" s="15"/>
      <c r="K199" s="50"/>
    </row>
    <row r="200" s="1" customFormat="1" ht="94.5" spans="1:10">
      <c r="A200" s="35">
        <f>SUBTOTAL(103,$E$7:E200)*1</f>
        <v>180</v>
      </c>
      <c r="B200" s="43" t="s">
        <v>718</v>
      </c>
      <c r="C200" s="39" t="s">
        <v>719</v>
      </c>
      <c r="D200" s="33" t="s">
        <v>87</v>
      </c>
      <c r="E200" s="38" t="s">
        <v>720</v>
      </c>
      <c r="F200" s="40">
        <v>2097350</v>
      </c>
      <c r="G200" s="38" t="s">
        <v>721</v>
      </c>
      <c r="H200" s="38" t="s">
        <v>656</v>
      </c>
      <c r="I200" s="51"/>
      <c r="J200" s="15"/>
    </row>
    <row r="201" s="1" customFormat="1" ht="54" spans="1:10">
      <c r="A201" s="35">
        <f>SUBTOTAL(103,$E$7:E201)*1</f>
        <v>181</v>
      </c>
      <c r="B201" s="38" t="s">
        <v>722</v>
      </c>
      <c r="C201" s="42" t="s">
        <v>723</v>
      </c>
      <c r="D201" s="33" t="s">
        <v>87</v>
      </c>
      <c r="E201" s="38" t="s">
        <v>724</v>
      </c>
      <c r="F201" s="40">
        <v>200000</v>
      </c>
      <c r="G201" s="38" t="s">
        <v>725</v>
      </c>
      <c r="H201" s="38" t="s">
        <v>656</v>
      </c>
      <c r="I201" s="51"/>
      <c r="J201" s="15"/>
    </row>
    <row r="202" s="1" customFormat="1" ht="67.5" spans="1:11">
      <c r="A202" s="35">
        <f>SUBTOTAL(103,$E$7:E202)*1</f>
        <v>182</v>
      </c>
      <c r="B202" s="38" t="s">
        <v>726</v>
      </c>
      <c r="C202" s="42" t="s">
        <v>727</v>
      </c>
      <c r="D202" s="33" t="s">
        <v>87</v>
      </c>
      <c r="E202" s="38" t="s">
        <v>728</v>
      </c>
      <c r="F202" s="40">
        <v>12000</v>
      </c>
      <c r="G202" s="38" t="s">
        <v>729</v>
      </c>
      <c r="H202" s="38" t="s">
        <v>656</v>
      </c>
      <c r="I202" s="51"/>
      <c r="J202" s="15"/>
      <c r="K202" s="50"/>
    </row>
    <row r="203" s="1" customFormat="1" ht="54" spans="1:10">
      <c r="A203" s="35">
        <f>SUBTOTAL(103,$E$7:E203)*1</f>
        <v>183</v>
      </c>
      <c r="B203" s="38" t="s">
        <v>730</v>
      </c>
      <c r="C203" s="42" t="s">
        <v>731</v>
      </c>
      <c r="D203" s="33" t="s">
        <v>87</v>
      </c>
      <c r="E203" s="38" t="s">
        <v>732</v>
      </c>
      <c r="F203" s="40">
        <v>36500</v>
      </c>
      <c r="G203" s="38" t="s">
        <v>733</v>
      </c>
      <c r="H203" s="38" t="s">
        <v>656</v>
      </c>
      <c r="I203" s="51"/>
      <c r="J203" s="15"/>
    </row>
    <row r="204" s="1" customFormat="1" ht="67.5" spans="1:10">
      <c r="A204" s="35">
        <f>SUBTOTAL(103,$E$7:E204)*1</f>
        <v>184</v>
      </c>
      <c r="B204" s="34" t="s">
        <v>734</v>
      </c>
      <c r="C204" s="36" t="s">
        <v>735</v>
      </c>
      <c r="D204" s="33" t="s">
        <v>87</v>
      </c>
      <c r="E204" s="34" t="s">
        <v>736</v>
      </c>
      <c r="F204" s="37">
        <v>25000</v>
      </c>
      <c r="G204" s="34" t="s">
        <v>737</v>
      </c>
      <c r="H204" s="34" t="s">
        <v>656</v>
      </c>
      <c r="I204" s="54"/>
      <c r="J204" s="15"/>
    </row>
    <row r="205" s="1" customFormat="1" ht="54" spans="1:11">
      <c r="A205" s="35">
        <f>SUBTOTAL(103,$E$7:E205)*1</f>
        <v>185</v>
      </c>
      <c r="B205" s="38" t="s">
        <v>738</v>
      </c>
      <c r="C205" s="39" t="s">
        <v>739</v>
      </c>
      <c r="D205" s="33" t="s">
        <v>87</v>
      </c>
      <c r="E205" s="38" t="s">
        <v>740</v>
      </c>
      <c r="F205" s="40">
        <v>675215</v>
      </c>
      <c r="G205" s="38" t="s">
        <v>741</v>
      </c>
      <c r="H205" s="38" t="s">
        <v>656</v>
      </c>
      <c r="I205" s="51"/>
      <c r="J205" s="15"/>
      <c r="K205" s="50"/>
    </row>
    <row r="206" s="1" customFormat="1" ht="40.5" spans="1:10">
      <c r="A206" s="35">
        <f>SUBTOTAL(103,$E$7:E206)*1</f>
        <v>186</v>
      </c>
      <c r="B206" s="38" t="s">
        <v>742</v>
      </c>
      <c r="C206" s="42" t="s">
        <v>743</v>
      </c>
      <c r="D206" s="33" t="s">
        <v>87</v>
      </c>
      <c r="E206" s="38" t="s">
        <v>744</v>
      </c>
      <c r="F206" s="40">
        <v>10500</v>
      </c>
      <c r="G206" s="38" t="s">
        <v>745</v>
      </c>
      <c r="H206" s="38" t="s">
        <v>656</v>
      </c>
      <c r="I206" s="51"/>
      <c r="J206" s="15"/>
    </row>
    <row r="207" s="1" customFormat="1" ht="67.5" spans="1:10">
      <c r="A207" s="35">
        <f>SUBTOTAL(103,$E$7:E207)*1</f>
        <v>187</v>
      </c>
      <c r="B207" s="38" t="s">
        <v>746</v>
      </c>
      <c r="C207" s="42" t="s">
        <v>747</v>
      </c>
      <c r="D207" s="33" t="s">
        <v>87</v>
      </c>
      <c r="E207" s="38" t="s">
        <v>748</v>
      </c>
      <c r="F207" s="40">
        <v>10000</v>
      </c>
      <c r="G207" s="38" t="s">
        <v>749</v>
      </c>
      <c r="H207" s="38" t="s">
        <v>656</v>
      </c>
      <c r="I207" s="51"/>
      <c r="J207" s="15"/>
    </row>
    <row r="208" s="1" customFormat="1" ht="40.5" spans="1:10">
      <c r="A208" s="35">
        <f>SUBTOTAL(103,$E$7:E208)*1</f>
        <v>188</v>
      </c>
      <c r="B208" s="43" t="s">
        <v>750</v>
      </c>
      <c r="C208" s="44" t="s">
        <v>751</v>
      </c>
      <c r="D208" s="33" t="s">
        <v>15</v>
      </c>
      <c r="E208" s="43" t="s">
        <v>752</v>
      </c>
      <c r="F208" s="40">
        <v>17832</v>
      </c>
      <c r="G208" s="43" t="s">
        <v>753</v>
      </c>
      <c r="H208" s="43" t="s">
        <v>656</v>
      </c>
      <c r="I208" s="51"/>
      <c r="J208" s="15"/>
    </row>
    <row r="209" s="1" customFormat="1" ht="67.5" spans="1:10">
      <c r="A209" s="35">
        <f>SUBTOTAL(103,$E$7:E209)*1</f>
        <v>189</v>
      </c>
      <c r="B209" s="38" t="s">
        <v>754</v>
      </c>
      <c r="C209" s="39" t="s">
        <v>755</v>
      </c>
      <c r="D209" s="33" t="s">
        <v>15</v>
      </c>
      <c r="E209" s="38" t="s">
        <v>756</v>
      </c>
      <c r="F209" s="40">
        <v>10442</v>
      </c>
      <c r="G209" s="38" t="s">
        <v>757</v>
      </c>
      <c r="H209" s="38" t="s">
        <v>656</v>
      </c>
      <c r="I209" s="51"/>
      <c r="J209" s="15"/>
    </row>
    <row r="210" s="1" customFormat="1" ht="81" spans="1:10">
      <c r="A210" s="35">
        <f>SUBTOTAL(103,$E$7:E210)*1</f>
        <v>190</v>
      </c>
      <c r="B210" s="43" t="s">
        <v>758</v>
      </c>
      <c r="C210" s="44" t="s">
        <v>759</v>
      </c>
      <c r="D210" s="33" t="s">
        <v>15</v>
      </c>
      <c r="E210" s="43" t="s">
        <v>760</v>
      </c>
      <c r="F210" s="40">
        <v>25582</v>
      </c>
      <c r="G210" s="43" t="s">
        <v>761</v>
      </c>
      <c r="H210" s="43" t="s">
        <v>656</v>
      </c>
      <c r="I210" s="51"/>
      <c r="J210" s="15"/>
    </row>
    <row r="211" s="1" customFormat="1" ht="94.5" spans="1:10">
      <c r="A211" s="35">
        <f>SUBTOTAL(103,$E$7:E211)*1</f>
        <v>191</v>
      </c>
      <c r="B211" s="43" t="s">
        <v>762</v>
      </c>
      <c r="C211" s="39" t="s">
        <v>763</v>
      </c>
      <c r="D211" s="33" t="s">
        <v>316</v>
      </c>
      <c r="E211" s="38" t="s">
        <v>764</v>
      </c>
      <c r="F211" s="40">
        <v>25891</v>
      </c>
      <c r="G211" s="38" t="s">
        <v>765</v>
      </c>
      <c r="H211" s="38" t="s">
        <v>656</v>
      </c>
      <c r="I211" s="51"/>
      <c r="J211" s="15"/>
    </row>
    <row r="212" s="1" customFormat="1" ht="30" customHeight="1" spans="1:10">
      <c r="A212" s="29" t="s">
        <v>766</v>
      </c>
      <c r="B212" s="31"/>
      <c r="C212" s="32">
        <f>COUNTA(A213:A231)</f>
        <v>19</v>
      </c>
      <c r="D212" s="33"/>
      <c r="E212" s="31"/>
      <c r="F212" s="30">
        <f>SUM(按责任单位分!F213:F231)</f>
        <v>1476027.59</v>
      </c>
      <c r="G212" s="34"/>
      <c r="H212" s="34"/>
      <c r="I212" s="53"/>
      <c r="J212" s="15"/>
    </row>
    <row r="213" s="1" customFormat="1" ht="75" customHeight="1" spans="1:10">
      <c r="A213" s="35">
        <f>SUBTOTAL(103,$E$7:E213)*1</f>
        <v>192</v>
      </c>
      <c r="B213" s="43" t="s">
        <v>767</v>
      </c>
      <c r="C213" s="44" t="s">
        <v>768</v>
      </c>
      <c r="D213" s="33" t="s">
        <v>32</v>
      </c>
      <c r="E213" s="43" t="s">
        <v>769</v>
      </c>
      <c r="F213" s="40">
        <v>15000</v>
      </c>
      <c r="G213" s="43" t="s">
        <v>770</v>
      </c>
      <c r="H213" s="43" t="s">
        <v>766</v>
      </c>
      <c r="I213" s="51"/>
      <c r="J213" s="15"/>
    </row>
    <row r="214" s="1" customFormat="1" ht="67.5" spans="1:10">
      <c r="A214" s="35">
        <f>SUBTOTAL(103,$E$7:E214)*1</f>
        <v>193</v>
      </c>
      <c r="B214" s="43" t="s">
        <v>771</v>
      </c>
      <c r="C214" s="44" t="s">
        <v>772</v>
      </c>
      <c r="D214" s="33" t="s">
        <v>32</v>
      </c>
      <c r="E214" s="43" t="s">
        <v>773</v>
      </c>
      <c r="F214" s="40">
        <v>50000</v>
      </c>
      <c r="G214" s="43" t="s">
        <v>774</v>
      </c>
      <c r="H214" s="43" t="s">
        <v>766</v>
      </c>
      <c r="I214" s="51"/>
      <c r="J214" s="15"/>
    </row>
    <row r="215" s="1" customFormat="1" ht="53" customHeight="1" spans="1:10">
      <c r="A215" s="35">
        <f>SUBTOTAL(103,$E$7:E215)*1</f>
        <v>194</v>
      </c>
      <c r="B215" s="43" t="s">
        <v>775</v>
      </c>
      <c r="C215" s="44" t="s">
        <v>776</v>
      </c>
      <c r="D215" s="33" t="s">
        <v>32</v>
      </c>
      <c r="E215" s="43" t="s">
        <v>777</v>
      </c>
      <c r="F215" s="40">
        <v>330000</v>
      </c>
      <c r="G215" s="43" t="s">
        <v>778</v>
      </c>
      <c r="H215" s="43" t="s">
        <v>766</v>
      </c>
      <c r="I215" s="51"/>
      <c r="J215" s="15"/>
    </row>
    <row r="216" s="1" customFormat="1" ht="79" customHeight="1" spans="1:10">
      <c r="A216" s="35">
        <f>SUBTOTAL(103,$E$7:E216)*1</f>
        <v>195</v>
      </c>
      <c r="B216" s="43" t="s">
        <v>779</v>
      </c>
      <c r="C216" s="44" t="s">
        <v>780</v>
      </c>
      <c r="D216" s="33" t="s">
        <v>32</v>
      </c>
      <c r="E216" s="43" t="s">
        <v>781</v>
      </c>
      <c r="F216" s="40">
        <v>60000</v>
      </c>
      <c r="G216" s="43" t="s">
        <v>782</v>
      </c>
      <c r="H216" s="43" t="s">
        <v>766</v>
      </c>
      <c r="I216" s="51"/>
      <c r="J216" s="15"/>
    </row>
    <row r="217" s="1" customFormat="1" ht="51" customHeight="1" spans="1:10">
      <c r="A217" s="35">
        <f>SUBTOTAL(103,$E$7:E217)*1</f>
        <v>196</v>
      </c>
      <c r="B217" s="43" t="s">
        <v>783</v>
      </c>
      <c r="C217" s="44" t="s">
        <v>784</v>
      </c>
      <c r="D217" s="33" t="s">
        <v>32</v>
      </c>
      <c r="E217" s="43" t="s">
        <v>785</v>
      </c>
      <c r="F217" s="40">
        <v>11000</v>
      </c>
      <c r="G217" s="43" t="s">
        <v>786</v>
      </c>
      <c r="H217" s="43" t="s">
        <v>766</v>
      </c>
      <c r="I217" s="51"/>
      <c r="J217" s="15"/>
    </row>
    <row r="218" s="1" customFormat="1" ht="54" spans="1:10">
      <c r="A218" s="35">
        <f>SUBTOTAL(103,$E$7:E218)*1</f>
        <v>197</v>
      </c>
      <c r="B218" s="38" t="s">
        <v>787</v>
      </c>
      <c r="C218" s="39" t="s">
        <v>788</v>
      </c>
      <c r="D218" s="33" t="s">
        <v>32</v>
      </c>
      <c r="E218" s="38" t="s">
        <v>789</v>
      </c>
      <c r="F218" s="40">
        <v>45780</v>
      </c>
      <c r="G218" s="38" t="s">
        <v>790</v>
      </c>
      <c r="H218" s="38" t="s">
        <v>766</v>
      </c>
      <c r="I218" s="51"/>
      <c r="J218" s="15"/>
    </row>
    <row r="219" s="1" customFormat="1" ht="94.5" spans="1:10">
      <c r="A219" s="35">
        <f>SUBTOTAL(103,$E$7:E219)*1</f>
        <v>198</v>
      </c>
      <c r="B219" s="43" t="s">
        <v>791</v>
      </c>
      <c r="C219" s="44" t="s">
        <v>792</v>
      </c>
      <c r="D219" s="33" t="s">
        <v>32</v>
      </c>
      <c r="E219" s="43" t="s">
        <v>793</v>
      </c>
      <c r="F219" s="40">
        <v>58096</v>
      </c>
      <c r="G219" s="43" t="s">
        <v>794</v>
      </c>
      <c r="H219" s="43" t="s">
        <v>766</v>
      </c>
      <c r="I219" s="51"/>
      <c r="J219" s="15"/>
    </row>
    <row r="220" s="1" customFormat="1" ht="82" customHeight="1" spans="1:10">
      <c r="A220" s="35">
        <f>SUBTOTAL(103,$E$7:E220)*1</f>
        <v>199</v>
      </c>
      <c r="B220" s="43" t="s">
        <v>795</v>
      </c>
      <c r="C220" s="44" t="s">
        <v>796</v>
      </c>
      <c r="D220" s="33" t="s">
        <v>32</v>
      </c>
      <c r="E220" s="43" t="s">
        <v>797</v>
      </c>
      <c r="F220" s="40">
        <v>34500</v>
      </c>
      <c r="G220" s="43" t="s">
        <v>798</v>
      </c>
      <c r="H220" s="43" t="s">
        <v>766</v>
      </c>
      <c r="I220" s="51"/>
      <c r="J220" s="15"/>
    </row>
    <row r="221" s="1" customFormat="1" ht="67.5" spans="1:10">
      <c r="A221" s="35">
        <f>SUBTOTAL(103,$E$7:E221)*1</f>
        <v>200</v>
      </c>
      <c r="B221" s="34" t="s">
        <v>799</v>
      </c>
      <c r="C221" s="36" t="s">
        <v>800</v>
      </c>
      <c r="D221" s="33" t="s">
        <v>87</v>
      </c>
      <c r="E221" s="34" t="s">
        <v>801</v>
      </c>
      <c r="F221" s="37">
        <v>20400</v>
      </c>
      <c r="G221" s="34" t="s">
        <v>802</v>
      </c>
      <c r="H221" s="34" t="s">
        <v>766</v>
      </c>
      <c r="I221" s="54"/>
      <c r="J221" s="15"/>
    </row>
    <row r="222" s="1" customFormat="1" ht="81" spans="1:10">
      <c r="A222" s="35">
        <f>SUBTOTAL(103,$E$7:E222)*1</f>
        <v>201</v>
      </c>
      <c r="B222" s="43" t="s">
        <v>803</v>
      </c>
      <c r="C222" s="44" t="s">
        <v>804</v>
      </c>
      <c r="D222" s="33" t="s">
        <v>87</v>
      </c>
      <c r="E222" s="43" t="s">
        <v>805</v>
      </c>
      <c r="F222" s="40">
        <v>10000</v>
      </c>
      <c r="G222" s="43" t="s">
        <v>806</v>
      </c>
      <c r="H222" s="43" t="s">
        <v>766</v>
      </c>
      <c r="I222" s="51"/>
      <c r="J222" s="15"/>
    </row>
    <row r="223" s="1" customFormat="1" ht="54" spans="1:10">
      <c r="A223" s="35">
        <f>SUBTOTAL(103,$E$7:E223)*1</f>
        <v>202</v>
      </c>
      <c r="B223" s="38" t="s">
        <v>807</v>
      </c>
      <c r="C223" s="42" t="s">
        <v>808</v>
      </c>
      <c r="D223" s="33" t="s">
        <v>87</v>
      </c>
      <c r="E223" s="38" t="s">
        <v>809</v>
      </c>
      <c r="F223" s="40">
        <v>27000</v>
      </c>
      <c r="G223" s="38" t="s">
        <v>810</v>
      </c>
      <c r="H223" s="38" t="s">
        <v>766</v>
      </c>
      <c r="I223" s="51"/>
      <c r="J223" s="15"/>
    </row>
    <row r="224" s="1" customFormat="1" ht="72" customHeight="1" spans="1:10">
      <c r="A224" s="35">
        <f>SUBTOTAL(103,$E$7:E224)*1</f>
        <v>203</v>
      </c>
      <c r="B224" s="34" t="s">
        <v>811</v>
      </c>
      <c r="C224" s="36" t="s">
        <v>812</v>
      </c>
      <c r="D224" s="33" t="s">
        <v>87</v>
      </c>
      <c r="E224" s="34" t="s">
        <v>813</v>
      </c>
      <c r="F224" s="37">
        <v>60000</v>
      </c>
      <c r="G224" s="34" t="s">
        <v>814</v>
      </c>
      <c r="H224" s="34" t="s">
        <v>766</v>
      </c>
      <c r="I224" s="54"/>
      <c r="J224" s="15"/>
    </row>
    <row r="225" s="1" customFormat="1" ht="94.5" spans="1:10">
      <c r="A225" s="35">
        <f>SUBTOTAL(103,$E$7:E225)*1</f>
        <v>204</v>
      </c>
      <c r="B225" s="34" t="s">
        <v>815</v>
      </c>
      <c r="C225" s="36" t="s">
        <v>816</v>
      </c>
      <c r="D225" s="33" t="s">
        <v>87</v>
      </c>
      <c r="E225" s="34" t="s">
        <v>817</v>
      </c>
      <c r="F225" s="37">
        <v>150000</v>
      </c>
      <c r="G225" s="34" t="s">
        <v>818</v>
      </c>
      <c r="H225" s="34" t="s">
        <v>766</v>
      </c>
      <c r="I225" s="54"/>
      <c r="J225" s="15"/>
    </row>
    <row r="226" s="1" customFormat="1" ht="54" spans="1:10">
      <c r="A226" s="35">
        <f>SUBTOTAL(103,$E$7:E226)*1</f>
        <v>205</v>
      </c>
      <c r="B226" s="38" t="s">
        <v>819</v>
      </c>
      <c r="C226" s="42" t="s">
        <v>820</v>
      </c>
      <c r="D226" s="33" t="s">
        <v>87</v>
      </c>
      <c r="E226" s="38" t="s">
        <v>821</v>
      </c>
      <c r="F226" s="40">
        <v>28012.27</v>
      </c>
      <c r="G226" s="38" t="s">
        <v>822</v>
      </c>
      <c r="H226" s="38" t="s">
        <v>766</v>
      </c>
      <c r="I226" s="51"/>
      <c r="J226" s="15"/>
    </row>
    <row r="227" s="1" customFormat="1" ht="67.5" spans="1:10">
      <c r="A227" s="35">
        <f>SUBTOTAL(103,$E$7:E227)*1</f>
        <v>206</v>
      </c>
      <c r="B227" s="43" t="s">
        <v>823</v>
      </c>
      <c r="C227" s="44" t="s">
        <v>824</v>
      </c>
      <c r="D227" s="33" t="s">
        <v>87</v>
      </c>
      <c r="E227" s="43" t="s">
        <v>825</v>
      </c>
      <c r="F227" s="40">
        <v>50026.05</v>
      </c>
      <c r="G227" s="43" t="s">
        <v>826</v>
      </c>
      <c r="H227" s="43" t="s">
        <v>766</v>
      </c>
      <c r="I227" s="51"/>
      <c r="J227" s="15"/>
    </row>
    <row r="228" s="1" customFormat="1" ht="54" spans="1:10">
      <c r="A228" s="35">
        <f>SUBTOTAL(103,$E$7:E228)*1</f>
        <v>207</v>
      </c>
      <c r="B228" s="38" t="s">
        <v>827</v>
      </c>
      <c r="C228" s="39" t="s">
        <v>828</v>
      </c>
      <c r="D228" s="33" t="s">
        <v>87</v>
      </c>
      <c r="E228" s="38" t="s">
        <v>829</v>
      </c>
      <c r="F228" s="40">
        <v>260000</v>
      </c>
      <c r="G228" s="38" t="s">
        <v>830</v>
      </c>
      <c r="H228" s="38" t="s">
        <v>766</v>
      </c>
      <c r="I228" s="51"/>
      <c r="J228" s="15"/>
    </row>
    <row r="229" s="1" customFormat="1" ht="67.5" spans="1:10">
      <c r="A229" s="35">
        <f>SUBTOTAL(103,$E$7:E229)*1</f>
        <v>208</v>
      </c>
      <c r="B229" s="43" t="s">
        <v>831</v>
      </c>
      <c r="C229" s="44" t="s">
        <v>832</v>
      </c>
      <c r="D229" s="33" t="s">
        <v>87</v>
      </c>
      <c r="E229" s="43" t="s">
        <v>833</v>
      </c>
      <c r="F229" s="40">
        <v>200000</v>
      </c>
      <c r="G229" s="43" t="s">
        <v>834</v>
      </c>
      <c r="H229" s="43" t="s">
        <v>766</v>
      </c>
      <c r="I229" s="51"/>
      <c r="J229" s="15"/>
    </row>
    <row r="230" s="1" customFormat="1" ht="105" customHeight="1" spans="1:10">
      <c r="A230" s="35">
        <f>SUBTOTAL(103,$E$7:E230)*1</f>
        <v>209</v>
      </c>
      <c r="B230" s="38" t="s">
        <v>835</v>
      </c>
      <c r="C230" s="42" t="s">
        <v>836</v>
      </c>
      <c r="D230" s="33" t="s">
        <v>15</v>
      </c>
      <c r="E230" s="38" t="s">
        <v>837</v>
      </c>
      <c r="F230" s="40">
        <v>40809.05</v>
      </c>
      <c r="G230" s="38" t="s">
        <v>838</v>
      </c>
      <c r="H230" s="38" t="s">
        <v>766</v>
      </c>
      <c r="I230" s="51"/>
      <c r="J230" s="15"/>
    </row>
    <row r="231" s="1" customFormat="1" ht="76" customHeight="1" spans="1:10">
      <c r="A231" s="35">
        <f>SUBTOTAL(103,$E$7:E231)*1</f>
        <v>210</v>
      </c>
      <c r="B231" s="38" t="s">
        <v>839</v>
      </c>
      <c r="C231" s="39" t="s">
        <v>840</v>
      </c>
      <c r="D231" s="33" t="s">
        <v>15</v>
      </c>
      <c r="E231" s="38" t="s">
        <v>841</v>
      </c>
      <c r="F231" s="40">
        <v>25404.22</v>
      </c>
      <c r="G231" s="38" t="s">
        <v>842</v>
      </c>
      <c r="H231" s="38" t="s">
        <v>766</v>
      </c>
      <c r="I231" s="51"/>
      <c r="J231" s="15"/>
    </row>
    <row r="232" s="1" customFormat="1" ht="30" customHeight="1" spans="1:10">
      <c r="A232" s="29" t="s">
        <v>843</v>
      </c>
      <c r="B232" s="31"/>
      <c r="C232" s="32">
        <f>COUNTA(A233:A247)</f>
        <v>15</v>
      </c>
      <c r="D232" s="33"/>
      <c r="E232" s="31"/>
      <c r="F232" s="30">
        <f>SUM(按责任单位分!F233:F247)</f>
        <v>1487279.1</v>
      </c>
      <c r="G232" s="34"/>
      <c r="H232" s="34"/>
      <c r="I232" s="53"/>
      <c r="J232" s="15"/>
    </row>
    <row r="233" s="1" customFormat="1" ht="73" customHeight="1" spans="1:10">
      <c r="A233" s="35">
        <f>SUBTOTAL(103,$E$7:E233)*1</f>
        <v>211</v>
      </c>
      <c r="B233" s="38" t="s">
        <v>844</v>
      </c>
      <c r="C233" s="42" t="s">
        <v>845</v>
      </c>
      <c r="D233" s="33" t="s">
        <v>32</v>
      </c>
      <c r="E233" s="38" t="s">
        <v>846</v>
      </c>
      <c r="F233" s="40">
        <v>209220.06</v>
      </c>
      <c r="G233" s="38" t="s">
        <v>847</v>
      </c>
      <c r="H233" s="38" t="s">
        <v>843</v>
      </c>
      <c r="I233" s="51"/>
      <c r="J233" s="15"/>
    </row>
    <row r="234" s="1" customFormat="1" ht="86" customHeight="1" spans="1:10">
      <c r="A234" s="35">
        <f>SUBTOTAL(103,$E$7:E234)*1</f>
        <v>212</v>
      </c>
      <c r="B234" s="43" t="s">
        <v>848</v>
      </c>
      <c r="C234" s="44" t="s">
        <v>849</v>
      </c>
      <c r="D234" s="33" t="s">
        <v>32</v>
      </c>
      <c r="E234" s="43" t="s">
        <v>850</v>
      </c>
      <c r="F234" s="40">
        <v>112000</v>
      </c>
      <c r="G234" s="43" t="s">
        <v>851</v>
      </c>
      <c r="H234" s="43" t="s">
        <v>843</v>
      </c>
      <c r="I234" s="51"/>
      <c r="J234" s="15"/>
    </row>
    <row r="235" s="1" customFormat="1" ht="54" spans="1:10">
      <c r="A235" s="35">
        <f>SUBTOTAL(103,$E$7:E235)*1</f>
        <v>213</v>
      </c>
      <c r="B235" s="43" t="s">
        <v>852</v>
      </c>
      <c r="C235" s="44" t="s">
        <v>853</v>
      </c>
      <c r="D235" s="33" t="s">
        <v>32</v>
      </c>
      <c r="E235" s="43" t="s">
        <v>854</v>
      </c>
      <c r="F235" s="40">
        <v>108500</v>
      </c>
      <c r="G235" s="43" t="s">
        <v>851</v>
      </c>
      <c r="H235" s="43" t="s">
        <v>843</v>
      </c>
      <c r="I235" s="51"/>
      <c r="J235" s="15"/>
    </row>
    <row r="236" s="1" customFormat="1" ht="67.5" spans="1:10">
      <c r="A236" s="35">
        <f>SUBTOTAL(103,$E$7:E236)*1</f>
        <v>214</v>
      </c>
      <c r="B236" s="43" t="s">
        <v>855</v>
      </c>
      <c r="C236" s="44" t="s">
        <v>856</v>
      </c>
      <c r="D236" s="33" t="s">
        <v>32</v>
      </c>
      <c r="E236" s="43" t="s">
        <v>857</v>
      </c>
      <c r="F236" s="40">
        <v>111593.47</v>
      </c>
      <c r="G236" s="43" t="s">
        <v>858</v>
      </c>
      <c r="H236" s="43" t="s">
        <v>843</v>
      </c>
      <c r="I236" s="51"/>
      <c r="J236" s="15"/>
    </row>
    <row r="237" s="1" customFormat="1" ht="67.5" spans="1:10">
      <c r="A237" s="35">
        <f>SUBTOTAL(103,$E$7:E237)*1</f>
        <v>215</v>
      </c>
      <c r="B237" s="43" t="s">
        <v>859</v>
      </c>
      <c r="C237" s="44" t="s">
        <v>860</v>
      </c>
      <c r="D237" s="33" t="s">
        <v>32</v>
      </c>
      <c r="E237" s="43" t="s">
        <v>861</v>
      </c>
      <c r="F237" s="40">
        <v>54475</v>
      </c>
      <c r="G237" s="43" t="s">
        <v>862</v>
      </c>
      <c r="H237" s="43" t="s">
        <v>843</v>
      </c>
      <c r="I237" s="51"/>
      <c r="J237" s="15"/>
    </row>
    <row r="238" s="1" customFormat="1" ht="69" customHeight="1" spans="1:10">
      <c r="A238" s="35">
        <f>SUBTOTAL(103,$E$7:E238)*1</f>
        <v>216</v>
      </c>
      <c r="B238" s="38" t="s">
        <v>863</v>
      </c>
      <c r="C238" s="39" t="s">
        <v>864</v>
      </c>
      <c r="D238" s="33" t="s">
        <v>32</v>
      </c>
      <c r="E238" s="38" t="s">
        <v>865</v>
      </c>
      <c r="F238" s="40">
        <v>136846</v>
      </c>
      <c r="G238" s="38" t="s">
        <v>866</v>
      </c>
      <c r="H238" s="38" t="s">
        <v>843</v>
      </c>
      <c r="I238" s="51"/>
      <c r="J238" s="15"/>
    </row>
    <row r="239" s="1" customFormat="1" ht="81" spans="1:10">
      <c r="A239" s="35">
        <f>SUBTOTAL(103,$E$7:E239)*1</f>
        <v>217</v>
      </c>
      <c r="B239" s="43" t="s">
        <v>867</v>
      </c>
      <c r="C239" s="39" t="s">
        <v>868</v>
      </c>
      <c r="D239" s="33" t="s">
        <v>32</v>
      </c>
      <c r="E239" s="38" t="s">
        <v>869</v>
      </c>
      <c r="F239" s="40">
        <v>122459.63</v>
      </c>
      <c r="G239" s="38" t="s">
        <v>870</v>
      </c>
      <c r="H239" s="38" t="s">
        <v>843</v>
      </c>
      <c r="I239" s="51"/>
      <c r="J239" s="15"/>
    </row>
    <row r="240" s="1" customFormat="1" ht="108" spans="1:10">
      <c r="A240" s="35">
        <f>SUBTOTAL(103,$E$7:E240)*1</f>
        <v>218</v>
      </c>
      <c r="B240" s="43" t="s">
        <v>871</v>
      </c>
      <c r="C240" s="44" t="s">
        <v>872</v>
      </c>
      <c r="D240" s="33" t="s">
        <v>32</v>
      </c>
      <c r="E240" s="43" t="s">
        <v>873</v>
      </c>
      <c r="F240" s="40">
        <v>39029</v>
      </c>
      <c r="G240" s="43" t="s">
        <v>874</v>
      </c>
      <c r="H240" s="43" t="s">
        <v>843</v>
      </c>
      <c r="I240" s="51"/>
      <c r="J240" s="15"/>
    </row>
    <row r="241" s="1" customFormat="1" ht="54" spans="1:10">
      <c r="A241" s="35">
        <f>SUBTOTAL(103,$E$7:E241)*1</f>
        <v>219</v>
      </c>
      <c r="B241" s="43" t="s">
        <v>875</v>
      </c>
      <c r="C241" s="44" t="s">
        <v>876</v>
      </c>
      <c r="D241" s="33" t="s">
        <v>32</v>
      </c>
      <c r="E241" s="43" t="s">
        <v>877</v>
      </c>
      <c r="F241" s="40">
        <v>44311.92</v>
      </c>
      <c r="G241" s="43" t="s">
        <v>878</v>
      </c>
      <c r="H241" s="43" t="s">
        <v>843</v>
      </c>
      <c r="I241" s="51"/>
      <c r="J241" s="15"/>
    </row>
    <row r="242" s="1" customFormat="1" ht="54" spans="1:10">
      <c r="A242" s="35">
        <f>SUBTOTAL(103,$E$7:E242)*1</f>
        <v>220</v>
      </c>
      <c r="B242" s="43" t="s">
        <v>879</v>
      </c>
      <c r="C242" s="44" t="s">
        <v>880</v>
      </c>
      <c r="D242" s="33" t="s">
        <v>32</v>
      </c>
      <c r="E242" s="43" t="s">
        <v>881</v>
      </c>
      <c r="F242" s="40">
        <v>13492.02</v>
      </c>
      <c r="G242" s="43" t="s">
        <v>878</v>
      </c>
      <c r="H242" s="43" t="s">
        <v>843</v>
      </c>
      <c r="I242" s="51"/>
      <c r="J242" s="15"/>
    </row>
    <row r="243" s="1" customFormat="1" ht="67.5" spans="1:10">
      <c r="A243" s="35">
        <f>SUBTOTAL(103,$E$7:E243)*1</f>
        <v>221</v>
      </c>
      <c r="B243" s="43" t="s">
        <v>882</v>
      </c>
      <c r="C243" s="44" t="s">
        <v>883</v>
      </c>
      <c r="D243" s="33" t="s">
        <v>32</v>
      </c>
      <c r="E243" s="43" t="s">
        <v>884</v>
      </c>
      <c r="F243" s="40">
        <v>50000</v>
      </c>
      <c r="G243" s="43" t="s">
        <v>885</v>
      </c>
      <c r="H243" s="43" t="s">
        <v>843</v>
      </c>
      <c r="I243" s="51"/>
      <c r="J243" s="15"/>
    </row>
    <row r="244" s="1" customFormat="1" ht="94.5" spans="1:10">
      <c r="A244" s="35">
        <f>SUBTOTAL(103,$E$7:E244)*1</f>
        <v>222</v>
      </c>
      <c r="B244" s="43" t="s">
        <v>886</v>
      </c>
      <c r="C244" s="44" t="s">
        <v>887</v>
      </c>
      <c r="D244" s="33" t="s">
        <v>32</v>
      </c>
      <c r="E244" s="43" t="s">
        <v>888</v>
      </c>
      <c r="F244" s="40">
        <v>93199</v>
      </c>
      <c r="G244" s="43" t="s">
        <v>889</v>
      </c>
      <c r="H244" s="43" t="s">
        <v>843</v>
      </c>
      <c r="I244" s="51"/>
      <c r="J244" s="15"/>
    </row>
    <row r="245" s="1" customFormat="1" ht="54" spans="1:10">
      <c r="A245" s="35">
        <f>SUBTOTAL(103,$E$7:E245)*1</f>
        <v>223</v>
      </c>
      <c r="B245" s="38" t="s">
        <v>890</v>
      </c>
      <c r="C245" s="39" t="s">
        <v>891</v>
      </c>
      <c r="D245" s="33" t="s">
        <v>87</v>
      </c>
      <c r="E245" s="38" t="s">
        <v>892</v>
      </c>
      <c r="F245" s="40">
        <v>31300</v>
      </c>
      <c r="G245" s="38" t="s">
        <v>893</v>
      </c>
      <c r="H245" s="38" t="s">
        <v>843</v>
      </c>
      <c r="I245" s="51"/>
      <c r="J245" s="15"/>
    </row>
    <row r="246" s="1" customFormat="1" ht="54" spans="1:10">
      <c r="A246" s="35">
        <f>SUBTOTAL(103,$E$7:E246)*1</f>
        <v>224</v>
      </c>
      <c r="B246" s="43" t="s">
        <v>894</v>
      </c>
      <c r="C246" s="39" t="s">
        <v>895</v>
      </c>
      <c r="D246" s="33" t="s">
        <v>87</v>
      </c>
      <c r="E246" s="38" t="s">
        <v>896</v>
      </c>
      <c r="F246" s="40">
        <v>285400</v>
      </c>
      <c r="G246" s="38" t="s">
        <v>897</v>
      </c>
      <c r="H246" s="38" t="s">
        <v>843</v>
      </c>
      <c r="I246" s="51"/>
      <c r="J246" s="15"/>
    </row>
    <row r="247" s="1" customFormat="1" ht="54" spans="1:10">
      <c r="A247" s="35">
        <f>SUBTOTAL(103,$E$7:E247)*1</f>
        <v>225</v>
      </c>
      <c r="B247" s="38" t="s">
        <v>898</v>
      </c>
      <c r="C247" s="39" t="s">
        <v>899</v>
      </c>
      <c r="D247" s="33" t="s">
        <v>15</v>
      </c>
      <c r="E247" s="38" t="s">
        <v>900</v>
      </c>
      <c r="F247" s="40">
        <v>75453</v>
      </c>
      <c r="G247" s="38" t="s">
        <v>901</v>
      </c>
      <c r="H247" s="38" t="s">
        <v>843</v>
      </c>
      <c r="I247" s="51"/>
      <c r="J247" s="15"/>
    </row>
    <row r="248" s="1" customFormat="1" ht="30" customHeight="1" spans="1:10">
      <c r="A248" s="29" t="s">
        <v>902</v>
      </c>
      <c r="B248" s="31"/>
      <c r="C248" s="32">
        <f>COUNTA(A249:A271)</f>
        <v>23</v>
      </c>
      <c r="D248" s="33"/>
      <c r="E248" s="31"/>
      <c r="F248" s="30">
        <f>SUM(按责任单位分!F249:F271)</f>
        <v>1368625.2</v>
      </c>
      <c r="G248" s="34"/>
      <c r="H248" s="34"/>
      <c r="I248" s="53"/>
      <c r="J248" s="15"/>
    </row>
    <row r="249" s="1" customFormat="1" ht="67.5" spans="1:10">
      <c r="A249" s="35">
        <f>SUBTOTAL(103,$E$7:E249)*1</f>
        <v>226</v>
      </c>
      <c r="B249" s="38" t="s">
        <v>903</v>
      </c>
      <c r="C249" s="42" t="s">
        <v>904</v>
      </c>
      <c r="D249" s="33" t="s">
        <v>32</v>
      </c>
      <c r="E249" s="38" t="s">
        <v>905</v>
      </c>
      <c r="F249" s="40">
        <v>11000</v>
      </c>
      <c r="G249" s="38" t="s">
        <v>906</v>
      </c>
      <c r="H249" s="38" t="s">
        <v>902</v>
      </c>
      <c r="I249" s="51"/>
      <c r="J249" s="15"/>
    </row>
    <row r="250" s="1" customFormat="1" ht="81" spans="1:10">
      <c r="A250" s="35">
        <f>SUBTOTAL(103,$E$7:E250)*1</f>
        <v>227</v>
      </c>
      <c r="B250" s="43" t="s">
        <v>907</v>
      </c>
      <c r="C250" s="39" t="s">
        <v>908</v>
      </c>
      <c r="D250" s="33" t="s">
        <v>32</v>
      </c>
      <c r="E250" s="38" t="s">
        <v>909</v>
      </c>
      <c r="F250" s="40">
        <v>24396</v>
      </c>
      <c r="G250" s="38" t="s">
        <v>910</v>
      </c>
      <c r="H250" s="38" t="s">
        <v>902</v>
      </c>
      <c r="I250" s="51"/>
      <c r="J250" s="15"/>
    </row>
    <row r="251" s="1" customFormat="1" ht="54" spans="1:10">
      <c r="A251" s="35">
        <f>SUBTOTAL(103,$E$7:E251)*1</f>
        <v>228</v>
      </c>
      <c r="B251" s="38" t="s">
        <v>911</v>
      </c>
      <c r="C251" s="42" t="s">
        <v>912</v>
      </c>
      <c r="D251" s="33" t="s">
        <v>32</v>
      </c>
      <c r="E251" s="38" t="s">
        <v>913</v>
      </c>
      <c r="F251" s="40">
        <v>35614.39</v>
      </c>
      <c r="G251" s="38" t="s">
        <v>914</v>
      </c>
      <c r="H251" s="38" t="s">
        <v>902</v>
      </c>
      <c r="I251" s="51"/>
      <c r="J251" s="15"/>
    </row>
    <row r="252" s="1" customFormat="1" ht="40.5" spans="1:10">
      <c r="A252" s="35">
        <f>SUBTOTAL(103,$E$7:E252)*1</f>
        <v>229</v>
      </c>
      <c r="B252" s="38" t="s">
        <v>915</v>
      </c>
      <c r="C252" s="42" t="s">
        <v>916</v>
      </c>
      <c r="D252" s="33" t="s">
        <v>32</v>
      </c>
      <c r="E252" s="38" t="s">
        <v>917</v>
      </c>
      <c r="F252" s="40">
        <v>96498.38</v>
      </c>
      <c r="G252" s="38" t="s">
        <v>918</v>
      </c>
      <c r="H252" s="38" t="s">
        <v>902</v>
      </c>
      <c r="I252" s="51"/>
      <c r="J252" s="15"/>
    </row>
    <row r="253" s="1" customFormat="1" ht="67.5" spans="1:10">
      <c r="A253" s="35">
        <f>SUBTOTAL(103,$E$7:E253)*1</f>
        <v>230</v>
      </c>
      <c r="B253" s="43" t="s">
        <v>919</v>
      </c>
      <c r="C253" s="44" t="s">
        <v>920</v>
      </c>
      <c r="D253" s="33" t="s">
        <v>32</v>
      </c>
      <c r="E253" s="43" t="s">
        <v>921</v>
      </c>
      <c r="F253" s="40">
        <v>85000</v>
      </c>
      <c r="G253" s="43" t="s">
        <v>922</v>
      </c>
      <c r="H253" s="43" t="s">
        <v>902</v>
      </c>
      <c r="I253" s="51"/>
      <c r="J253" s="15"/>
    </row>
    <row r="254" s="1" customFormat="1" ht="54" spans="1:10">
      <c r="A254" s="35">
        <f>SUBTOTAL(103,$E$7:E254)*1</f>
        <v>231</v>
      </c>
      <c r="B254" s="43" t="s">
        <v>923</v>
      </c>
      <c r="C254" s="44" t="s">
        <v>924</v>
      </c>
      <c r="D254" s="33" t="s">
        <v>87</v>
      </c>
      <c r="E254" s="43" t="s">
        <v>925</v>
      </c>
      <c r="F254" s="40">
        <v>100000</v>
      </c>
      <c r="G254" s="43" t="s">
        <v>926</v>
      </c>
      <c r="H254" s="43" t="s">
        <v>902</v>
      </c>
      <c r="I254" s="51"/>
      <c r="J254" s="15"/>
    </row>
    <row r="255" s="1" customFormat="1" ht="81" spans="1:10">
      <c r="A255" s="35">
        <f>SUBTOTAL(103,$E$7:E255)*1</f>
        <v>232</v>
      </c>
      <c r="B255" s="43" t="s">
        <v>927</v>
      </c>
      <c r="C255" s="44" t="s">
        <v>928</v>
      </c>
      <c r="D255" s="33" t="s">
        <v>87</v>
      </c>
      <c r="E255" s="43" t="s">
        <v>929</v>
      </c>
      <c r="F255" s="40">
        <v>50000</v>
      </c>
      <c r="G255" s="43" t="s">
        <v>930</v>
      </c>
      <c r="H255" s="43" t="s">
        <v>902</v>
      </c>
      <c r="I255" s="51"/>
      <c r="J255" s="15"/>
    </row>
    <row r="256" s="1" customFormat="1" ht="105" customHeight="1" spans="1:10">
      <c r="A256" s="35">
        <f>SUBTOTAL(103,$E$7:E256)*1</f>
        <v>233</v>
      </c>
      <c r="B256" s="34" t="s">
        <v>931</v>
      </c>
      <c r="C256" s="36" t="s">
        <v>932</v>
      </c>
      <c r="D256" s="33" t="s">
        <v>87</v>
      </c>
      <c r="E256" s="34" t="s">
        <v>933</v>
      </c>
      <c r="F256" s="37">
        <v>51783</v>
      </c>
      <c r="G256" s="34" t="s">
        <v>934</v>
      </c>
      <c r="H256" s="34" t="s">
        <v>902</v>
      </c>
      <c r="I256" s="41"/>
      <c r="J256" s="15"/>
    </row>
    <row r="257" s="1" customFormat="1" ht="63" customHeight="1" spans="1:10">
      <c r="A257" s="35">
        <f>SUBTOTAL(103,$E$7:E257)*1</f>
        <v>234</v>
      </c>
      <c r="B257" s="38" t="s">
        <v>935</v>
      </c>
      <c r="C257" s="39" t="s">
        <v>936</v>
      </c>
      <c r="D257" s="33" t="s">
        <v>87</v>
      </c>
      <c r="E257" s="38" t="s">
        <v>937</v>
      </c>
      <c r="F257" s="40">
        <v>34903.04</v>
      </c>
      <c r="G257" s="38" t="s">
        <v>934</v>
      </c>
      <c r="H257" s="38" t="s">
        <v>902</v>
      </c>
      <c r="I257" s="51"/>
      <c r="J257" s="15"/>
    </row>
    <row r="258" s="1" customFormat="1" ht="67.5" spans="1:10">
      <c r="A258" s="35">
        <f>SUBTOTAL(103,$E$7:E258)*1</f>
        <v>235</v>
      </c>
      <c r="B258" s="43" t="s">
        <v>938</v>
      </c>
      <c r="C258" s="44" t="s">
        <v>939</v>
      </c>
      <c r="D258" s="33" t="s">
        <v>87</v>
      </c>
      <c r="E258" s="43" t="s">
        <v>940</v>
      </c>
      <c r="F258" s="40">
        <v>21000</v>
      </c>
      <c r="G258" s="43" t="s">
        <v>941</v>
      </c>
      <c r="H258" s="43" t="s">
        <v>902</v>
      </c>
      <c r="I258" s="51"/>
      <c r="J258" s="15"/>
    </row>
    <row r="259" s="1" customFormat="1" ht="67.5" spans="1:10">
      <c r="A259" s="35">
        <f>SUBTOTAL(103,$E$7:E259)*1</f>
        <v>236</v>
      </c>
      <c r="B259" s="34" t="s">
        <v>942</v>
      </c>
      <c r="C259" s="36" t="s">
        <v>943</v>
      </c>
      <c r="D259" s="33" t="s">
        <v>87</v>
      </c>
      <c r="E259" s="34" t="s">
        <v>944</v>
      </c>
      <c r="F259" s="37">
        <v>21596</v>
      </c>
      <c r="G259" s="34" t="s">
        <v>945</v>
      </c>
      <c r="H259" s="34" t="s">
        <v>902</v>
      </c>
      <c r="I259" s="41"/>
      <c r="J259" s="15"/>
    </row>
    <row r="260" s="1" customFormat="1" ht="40.5" spans="1:10">
      <c r="A260" s="35">
        <f>SUBTOTAL(103,$E$7:E260)*1</f>
        <v>237</v>
      </c>
      <c r="B260" s="43" t="s">
        <v>946</v>
      </c>
      <c r="C260" s="44" t="s">
        <v>947</v>
      </c>
      <c r="D260" s="33" t="s">
        <v>87</v>
      </c>
      <c r="E260" s="43" t="s">
        <v>948</v>
      </c>
      <c r="F260" s="40">
        <v>36000</v>
      </c>
      <c r="G260" s="43" t="s">
        <v>949</v>
      </c>
      <c r="H260" s="43" t="s">
        <v>902</v>
      </c>
      <c r="I260" s="51"/>
      <c r="J260" s="15"/>
    </row>
    <row r="261" s="1" customFormat="1" ht="54" spans="1:10">
      <c r="A261" s="35">
        <f>SUBTOTAL(103,$E$7:E261)*1</f>
        <v>238</v>
      </c>
      <c r="B261" s="34" t="s">
        <v>950</v>
      </c>
      <c r="C261" s="36" t="s">
        <v>951</v>
      </c>
      <c r="D261" s="33" t="s">
        <v>87</v>
      </c>
      <c r="E261" s="34" t="s">
        <v>952</v>
      </c>
      <c r="F261" s="37">
        <v>28859.56</v>
      </c>
      <c r="G261" s="34" t="s">
        <v>953</v>
      </c>
      <c r="H261" s="34" t="s">
        <v>902</v>
      </c>
      <c r="I261" s="41"/>
      <c r="J261" s="15"/>
    </row>
    <row r="262" s="1" customFormat="1" ht="54" spans="1:10">
      <c r="A262" s="35">
        <f>SUBTOTAL(103,$E$7:E262)*1</f>
        <v>239</v>
      </c>
      <c r="B262" s="43" t="s">
        <v>954</v>
      </c>
      <c r="C262" s="44" t="s">
        <v>955</v>
      </c>
      <c r="D262" s="33" t="s">
        <v>87</v>
      </c>
      <c r="E262" s="43" t="s">
        <v>956</v>
      </c>
      <c r="F262" s="40">
        <v>180323</v>
      </c>
      <c r="G262" s="43" t="s">
        <v>957</v>
      </c>
      <c r="H262" s="43" t="s">
        <v>902</v>
      </c>
      <c r="I262" s="51"/>
      <c r="J262" s="15"/>
    </row>
    <row r="263" s="1" customFormat="1" ht="67.5" spans="1:10">
      <c r="A263" s="35">
        <f>SUBTOTAL(103,$E$7:E263)*1</f>
        <v>240</v>
      </c>
      <c r="B263" s="34" t="s">
        <v>958</v>
      </c>
      <c r="C263" s="36" t="s">
        <v>959</v>
      </c>
      <c r="D263" s="33" t="s">
        <v>87</v>
      </c>
      <c r="E263" s="34" t="s">
        <v>960</v>
      </c>
      <c r="F263" s="37">
        <v>34216.7</v>
      </c>
      <c r="G263" s="34" t="s">
        <v>961</v>
      </c>
      <c r="H263" s="34" t="s">
        <v>902</v>
      </c>
      <c r="I263" s="41"/>
      <c r="J263" s="15"/>
    </row>
    <row r="264" s="1" customFormat="1" ht="81" spans="1:10">
      <c r="A264" s="35">
        <f>SUBTOTAL(103,$E$7:E264)*1</f>
        <v>241</v>
      </c>
      <c r="B264" s="43" t="s">
        <v>962</v>
      </c>
      <c r="C264" s="39" t="s">
        <v>963</v>
      </c>
      <c r="D264" s="33" t="s">
        <v>87</v>
      </c>
      <c r="E264" s="38" t="s">
        <v>964</v>
      </c>
      <c r="F264" s="40">
        <v>50000</v>
      </c>
      <c r="G264" s="38" t="s">
        <v>965</v>
      </c>
      <c r="H264" s="38" t="s">
        <v>902</v>
      </c>
      <c r="I264" s="51"/>
      <c r="J264" s="15"/>
    </row>
    <row r="265" s="1" customFormat="1" ht="67.5" spans="1:10">
      <c r="A265" s="35">
        <f>SUBTOTAL(103,$E$7:E265)*1</f>
        <v>242</v>
      </c>
      <c r="B265" s="43" t="s">
        <v>966</v>
      </c>
      <c r="C265" s="44" t="s">
        <v>967</v>
      </c>
      <c r="D265" s="33" t="s">
        <v>87</v>
      </c>
      <c r="E265" s="43" t="s">
        <v>968</v>
      </c>
      <c r="F265" s="40">
        <v>175000</v>
      </c>
      <c r="G265" s="43" t="s">
        <v>969</v>
      </c>
      <c r="H265" s="43" t="s">
        <v>902</v>
      </c>
      <c r="I265" s="51"/>
      <c r="J265" s="15"/>
    </row>
    <row r="266" s="1" customFormat="1" ht="54" spans="1:10">
      <c r="A266" s="35">
        <f>SUBTOTAL(103,$E$7:E266)*1</f>
        <v>243</v>
      </c>
      <c r="B266" s="38" t="s">
        <v>970</v>
      </c>
      <c r="C266" s="39" t="s">
        <v>971</v>
      </c>
      <c r="D266" s="33" t="s">
        <v>87</v>
      </c>
      <c r="E266" s="38" t="s">
        <v>972</v>
      </c>
      <c r="F266" s="40">
        <v>30000</v>
      </c>
      <c r="G266" s="38" t="s">
        <v>973</v>
      </c>
      <c r="H266" s="38" t="s">
        <v>902</v>
      </c>
      <c r="I266" s="51"/>
      <c r="J266" s="15"/>
    </row>
    <row r="267" s="1" customFormat="1" ht="40.5" spans="1:10">
      <c r="A267" s="35">
        <f>SUBTOTAL(103,$E$7:E267)*1</f>
        <v>244</v>
      </c>
      <c r="B267" s="43" t="s">
        <v>974</v>
      </c>
      <c r="C267" s="44" t="s">
        <v>975</v>
      </c>
      <c r="D267" s="33" t="s">
        <v>87</v>
      </c>
      <c r="E267" s="43" t="s">
        <v>976</v>
      </c>
      <c r="F267" s="40">
        <v>39200</v>
      </c>
      <c r="G267" s="43" t="s">
        <v>977</v>
      </c>
      <c r="H267" s="43" t="s">
        <v>902</v>
      </c>
      <c r="I267" s="51"/>
      <c r="J267" s="15"/>
    </row>
    <row r="268" s="1" customFormat="1" ht="81" spans="1:10">
      <c r="A268" s="35">
        <f>SUBTOTAL(103,$E$7:E268)*1</f>
        <v>245</v>
      </c>
      <c r="B268" s="34" t="s">
        <v>978</v>
      </c>
      <c r="C268" s="36" t="s">
        <v>979</v>
      </c>
      <c r="D268" s="33" t="s">
        <v>87</v>
      </c>
      <c r="E268" s="34" t="s">
        <v>980</v>
      </c>
      <c r="F268" s="37">
        <v>64410.01</v>
      </c>
      <c r="G268" s="34" t="s">
        <v>981</v>
      </c>
      <c r="H268" s="34" t="s">
        <v>902</v>
      </c>
      <c r="I268" s="41"/>
      <c r="J268" s="15"/>
    </row>
    <row r="269" s="1" customFormat="1" ht="54" spans="1:11">
      <c r="A269" s="35">
        <f>SUBTOTAL(103,$E$7:E269)*1</f>
        <v>246</v>
      </c>
      <c r="B269" s="38" t="s">
        <v>982</v>
      </c>
      <c r="C269" s="42" t="s">
        <v>983</v>
      </c>
      <c r="D269" s="33" t="s">
        <v>316</v>
      </c>
      <c r="E269" s="38" t="s">
        <v>984</v>
      </c>
      <c r="F269" s="40">
        <v>19666</v>
      </c>
      <c r="G269" s="38" t="s">
        <v>985</v>
      </c>
      <c r="H269" s="38" t="s">
        <v>902</v>
      </c>
      <c r="I269" s="51"/>
      <c r="J269" s="15"/>
      <c r="K269" s="50"/>
    </row>
    <row r="270" s="1" customFormat="1" ht="101" customHeight="1" spans="1:10">
      <c r="A270" s="35">
        <f>SUBTOTAL(103,$E$7:E270)*1</f>
        <v>247</v>
      </c>
      <c r="B270" s="38" t="s">
        <v>986</v>
      </c>
      <c r="C270" s="42" t="s">
        <v>987</v>
      </c>
      <c r="D270" s="33" t="s">
        <v>316</v>
      </c>
      <c r="E270" s="38" t="s">
        <v>988</v>
      </c>
      <c r="F270" s="40">
        <v>96601</v>
      </c>
      <c r="G270" s="38" t="s">
        <v>989</v>
      </c>
      <c r="H270" s="38" t="s">
        <v>902</v>
      </c>
      <c r="I270" s="51"/>
      <c r="J270" s="15"/>
    </row>
    <row r="271" s="1" customFormat="1" ht="81" spans="1:11">
      <c r="A271" s="35">
        <f>SUBTOTAL(103,$E$7:E271)*1</f>
        <v>248</v>
      </c>
      <c r="B271" s="43" t="s">
        <v>990</v>
      </c>
      <c r="C271" s="44" t="s">
        <v>991</v>
      </c>
      <c r="D271" s="33" t="s">
        <v>316</v>
      </c>
      <c r="E271" s="43" t="s">
        <v>992</v>
      </c>
      <c r="F271" s="40">
        <v>82558.12</v>
      </c>
      <c r="G271" s="43" t="s">
        <v>993</v>
      </c>
      <c r="H271" s="43" t="s">
        <v>902</v>
      </c>
      <c r="I271" s="51"/>
      <c r="J271" s="15"/>
      <c r="K271" s="50"/>
    </row>
    <row r="272" s="1" customFormat="1" ht="30" customHeight="1" spans="1:10">
      <c r="A272" s="29" t="s">
        <v>994</v>
      </c>
      <c r="B272" s="31"/>
      <c r="C272" s="32">
        <f>COUNTA(A273:A284)</f>
        <v>12</v>
      </c>
      <c r="D272" s="33"/>
      <c r="E272" s="31"/>
      <c r="F272" s="30">
        <f>SUM(按责任单位分!F273:F284)</f>
        <v>1451946.38</v>
      </c>
      <c r="G272" s="34"/>
      <c r="H272" s="34"/>
      <c r="I272" s="53"/>
      <c r="J272" s="15"/>
    </row>
    <row r="273" s="1" customFormat="1" ht="54" spans="1:10">
      <c r="A273" s="35">
        <f>SUBTOTAL(103,$E$7:E273)*1</f>
        <v>249</v>
      </c>
      <c r="B273" s="38" t="s">
        <v>995</v>
      </c>
      <c r="C273" s="39" t="s">
        <v>996</v>
      </c>
      <c r="D273" s="33" t="s">
        <v>32</v>
      </c>
      <c r="E273" s="38" t="s">
        <v>997</v>
      </c>
      <c r="F273" s="40">
        <v>800000</v>
      </c>
      <c r="G273" s="38" t="s">
        <v>998</v>
      </c>
      <c r="H273" s="38" t="s">
        <v>994</v>
      </c>
      <c r="I273" s="41"/>
      <c r="J273" s="15"/>
    </row>
    <row r="274" s="1" customFormat="1" ht="81" spans="1:10">
      <c r="A274" s="35">
        <f>SUBTOTAL(103,$E$7:E274)*1</f>
        <v>250</v>
      </c>
      <c r="B274" s="43" t="s">
        <v>999</v>
      </c>
      <c r="C274" s="44" t="s">
        <v>1000</v>
      </c>
      <c r="D274" s="33" t="s">
        <v>32</v>
      </c>
      <c r="E274" s="43" t="s">
        <v>1001</v>
      </c>
      <c r="F274" s="40">
        <v>13001.04</v>
      </c>
      <c r="G274" s="43" t="s">
        <v>1002</v>
      </c>
      <c r="H274" s="43" t="s">
        <v>994</v>
      </c>
      <c r="I274" s="41"/>
      <c r="J274" s="15"/>
    </row>
    <row r="275" s="1" customFormat="1" ht="82" customHeight="1" spans="1:10">
      <c r="A275" s="35">
        <f>SUBTOTAL(103,$E$7:E275)*1</f>
        <v>251</v>
      </c>
      <c r="B275" s="43" t="s">
        <v>1003</v>
      </c>
      <c r="C275" s="44" t="s">
        <v>1004</v>
      </c>
      <c r="D275" s="33" t="s">
        <v>32</v>
      </c>
      <c r="E275" s="43" t="s">
        <v>1005</v>
      </c>
      <c r="F275" s="40">
        <v>73300</v>
      </c>
      <c r="G275" s="43" t="s">
        <v>1006</v>
      </c>
      <c r="H275" s="43" t="s">
        <v>994</v>
      </c>
      <c r="I275" s="41"/>
      <c r="J275" s="15"/>
    </row>
    <row r="276" s="1" customFormat="1" ht="54" spans="1:10">
      <c r="A276" s="35">
        <f>SUBTOTAL(103,$E$7:E276)*1</f>
        <v>252</v>
      </c>
      <c r="B276" s="43" t="s">
        <v>1007</v>
      </c>
      <c r="C276" s="39" t="s">
        <v>1008</v>
      </c>
      <c r="D276" s="33" t="s">
        <v>32</v>
      </c>
      <c r="E276" s="38" t="s">
        <v>1009</v>
      </c>
      <c r="F276" s="40">
        <v>180185.06</v>
      </c>
      <c r="G276" s="38" t="s">
        <v>1010</v>
      </c>
      <c r="H276" s="38" t="s">
        <v>994</v>
      </c>
      <c r="I276" s="41"/>
      <c r="J276" s="15"/>
    </row>
    <row r="277" s="1" customFormat="1" ht="67.5" spans="1:11">
      <c r="A277" s="35">
        <f>SUBTOTAL(103,$E$7:E277)*1</f>
        <v>253</v>
      </c>
      <c r="B277" s="38" t="s">
        <v>1011</v>
      </c>
      <c r="C277" s="42" t="s">
        <v>1012</v>
      </c>
      <c r="D277" s="33" t="s">
        <v>32</v>
      </c>
      <c r="E277" s="38" t="s">
        <v>1013</v>
      </c>
      <c r="F277" s="40">
        <v>11228.94</v>
      </c>
      <c r="G277" s="38" t="s">
        <v>1014</v>
      </c>
      <c r="H277" s="38" t="s">
        <v>994</v>
      </c>
      <c r="I277" s="41"/>
      <c r="J277" s="15"/>
      <c r="K277" s="50"/>
    </row>
    <row r="278" s="1" customFormat="1" ht="54" spans="1:10">
      <c r="A278" s="35">
        <f>SUBTOTAL(103,$E$7:E278)*1</f>
        <v>254</v>
      </c>
      <c r="B278" s="43" t="s">
        <v>1015</v>
      </c>
      <c r="C278" s="44" t="s">
        <v>1016</v>
      </c>
      <c r="D278" s="33" t="s">
        <v>32</v>
      </c>
      <c r="E278" s="43" t="s">
        <v>1017</v>
      </c>
      <c r="F278" s="40">
        <v>26790</v>
      </c>
      <c r="G278" s="43" t="s">
        <v>1018</v>
      </c>
      <c r="H278" s="43" t="s">
        <v>994</v>
      </c>
      <c r="I278" s="41"/>
      <c r="J278" s="15"/>
    </row>
    <row r="279" s="1" customFormat="1" ht="67.5" spans="1:10">
      <c r="A279" s="35">
        <f>SUBTOTAL(103,$E$7:E279)*1</f>
        <v>255</v>
      </c>
      <c r="B279" s="43" t="s">
        <v>1019</v>
      </c>
      <c r="C279" s="39" t="s">
        <v>1020</v>
      </c>
      <c r="D279" s="33" t="s">
        <v>32</v>
      </c>
      <c r="E279" s="38" t="s">
        <v>1021</v>
      </c>
      <c r="F279" s="40">
        <v>61100</v>
      </c>
      <c r="G279" s="38" t="s">
        <v>142</v>
      </c>
      <c r="H279" s="38" t="s">
        <v>994</v>
      </c>
      <c r="I279" s="41"/>
      <c r="J279" s="15"/>
    </row>
    <row r="280" s="1" customFormat="1" ht="67.5" spans="1:10">
      <c r="A280" s="35">
        <f>SUBTOTAL(103,$E$7:E280)*1</f>
        <v>256</v>
      </c>
      <c r="B280" s="34" t="s">
        <v>1022</v>
      </c>
      <c r="C280" s="36" t="s">
        <v>1023</v>
      </c>
      <c r="D280" s="33" t="s">
        <v>32</v>
      </c>
      <c r="E280" s="34" t="s">
        <v>1024</v>
      </c>
      <c r="F280" s="37">
        <v>12500.84</v>
      </c>
      <c r="G280" s="34" t="s">
        <v>1025</v>
      </c>
      <c r="H280" s="34" t="s">
        <v>994</v>
      </c>
      <c r="I280" s="54"/>
      <c r="J280" s="15"/>
    </row>
    <row r="281" s="1" customFormat="1" ht="114" customHeight="1" spans="1:11">
      <c r="A281" s="35">
        <f>SUBTOTAL(103,$E$7:E281)*1</f>
        <v>257</v>
      </c>
      <c r="B281" s="43" t="s">
        <v>1026</v>
      </c>
      <c r="C281" s="44" t="s">
        <v>1027</v>
      </c>
      <c r="D281" s="33" t="s">
        <v>87</v>
      </c>
      <c r="E281" s="43" t="s">
        <v>1028</v>
      </c>
      <c r="F281" s="40">
        <v>63115.39</v>
      </c>
      <c r="G281" s="43" t="s">
        <v>1029</v>
      </c>
      <c r="H281" s="43" t="s">
        <v>994</v>
      </c>
      <c r="I281" s="41"/>
      <c r="J281" s="15"/>
      <c r="K281" s="50"/>
    </row>
    <row r="282" s="1" customFormat="1" ht="123" customHeight="1" spans="1:10">
      <c r="A282" s="35">
        <f>SUBTOTAL(103,$E$7:E282)*1</f>
        <v>258</v>
      </c>
      <c r="B282" s="38" t="s">
        <v>1030</v>
      </c>
      <c r="C282" s="42" t="s">
        <v>1031</v>
      </c>
      <c r="D282" s="33" t="s">
        <v>87</v>
      </c>
      <c r="E282" s="38" t="s">
        <v>1032</v>
      </c>
      <c r="F282" s="40">
        <v>70000</v>
      </c>
      <c r="G282" s="38" t="s">
        <v>1033</v>
      </c>
      <c r="H282" s="38" t="s">
        <v>994</v>
      </c>
      <c r="I282" s="41"/>
      <c r="J282" s="15"/>
    </row>
    <row r="283" s="1" customFormat="1" ht="54" spans="1:10">
      <c r="A283" s="35">
        <f>SUBTOTAL(103,$E$7:E283)*1</f>
        <v>259</v>
      </c>
      <c r="B283" s="38" t="s">
        <v>1034</v>
      </c>
      <c r="C283" s="39" t="s">
        <v>1035</v>
      </c>
      <c r="D283" s="33" t="s">
        <v>87</v>
      </c>
      <c r="E283" s="38" t="s">
        <v>1036</v>
      </c>
      <c r="F283" s="40">
        <v>62000</v>
      </c>
      <c r="G283" s="38" t="s">
        <v>1037</v>
      </c>
      <c r="H283" s="38" t="s">
        <v>994</v>
      </c>
      <c r="I283" s="41"/>
      <c r="J283" s="15"/>
    </row>
    <row r="284" s="1" customFormat="1" ht="67.5" spans="1:10">
      <c r="A284" s="35">
        <f>SUBTOTAL(103,$E$7:E284)*1</f>
        <v>260</v>
      </c>
      <c r="B284" s="43" t="s">
        <v>1038</v>
      </c>
      <c r="C284" s="44" t="s">
        <v>1039</v>
      </c>
      <c r="D284" s="33" t="s">
        <v>15</v>
      </c>
      <c r="E284" s="43" t="s">
        <v>1040</v>
      </c>
      <c r="F284" s="40">
        <v>78725.11</v>
      </c>
      <c r="G284" s="43" t="s">
        <v>1041</v>
      </c>
      <c r="H284" s="43" t="s">
        <v>994</v>
      </c>
      <c r="I284" s="41"/>
      <c r="J284" s="15"/>
    </row>
    <row r="285" s="1" customFormat="1" ht="30" customHeight="1" spans="1:10">
      <c r="A285" s="29" t="s">
        <v>1042</v>
      </c>
      <c r="B285" s="31"/>
      <c r="C285" s="32">
        <f>COUNTA(A286:A301)</f>
        <v>16</v>
      </c>
      <c r="D285" s="33"/>
      <c r="E285" s="31"/>
      <c r="F285" s="30">
        <f>SUM(按责任单位分!F286:F301)</f>
        <v>1187565.51</v>
      </c>
      <c r="G285" s="34"/>
      <c r="H285" s="34"/>
      <c r="I285" s="53"/>
      <c r="J285" s="15"/>
    </row>
    <row r="286" s="1" customFormat="1" ht="67.5" spans="1:10">
      <c r="A286" s="35">
        <f>SUBTOTAL(103,$E$7:E286)*1</f>
        <v>261</v>
      </c>
      <c r="B286" s="38" t="s">
        <v>1043</v>
      </c>
      <c r="C286" s="39" t="s">
        <v>1044</v>
      </c>
      <c r="D286" s="33" t="s">
        <v>32</v>
      </c>
      <c r="E286" s="38" t="s">
        <v>1045</v>
      </c>
      <c r="F286" s="40">
        <v>84689</v>
      </c>
      <c r="G286" s="38" t="s">
        <v>1046</v>
      </c>
      <c r="H286" s="38" t="s">
        <v>1042</v>
      </c>
      <c r="I286" s="41"/>
      <c r="J286" s="15"/>
    </row>
    <row r="287" s="1" customFormat="1" ht="54" spans="1:10">
      <c r="A287" s="35">
        <f>SUBTOTAL(103,$E$7:E287)*1</f>
        <v>262</v>
      </c>
      <c r="B287" s="43" t="s">
        <v>1047</v>
      </c>
      <c r="C287" s="39" t="s">
        <v>1048</v>
      </c>
      <c r="D287" s="33" t="s">
        <v>32</v>
      </c>
      <c r="E287" s="38" t="s">
        <v>1049</v>
      </c>
      <c r="F287" s="40">
        <v>43878</v>
      </c>
      <c r="G287" s="38" t="s">
        <v>1050</v>
      </c>
      <c r="H287" s="38" t="s">
        <v>1042</v>
      </c>
      <c r="I287" s="41"/>
      <c r="J287" s="15"/>
    </row>
    <row r="288" s="1" customFormat="1" ht="54" spans="1:11">
      <c r="A288" s="35">
        <f>SUBTOTAL(103,$E$7:E288)*1</f>
        <v>263</v>
      </c>
      <c r="B288" s="43" t="s">
        <v>1051</v>
      </c>
      <c r="C288" s="39" t="s">
        <v>1052</v>
      </c>
      <c r="D288" s="33" t="s">
        <v>32</v>
      </c>
      <c r="E288" s="38" t="s">
        <v>1053</v>
      </c>
      <c r="F288" s="40">
        <v>45098</v>
      </c>
      <c r="G288" s="38" t="s">
        <v>1050</v>
      </c>
      <c r="H288" s="38" t="s">
        <v>1042</v>
      </c>
      <c r="I288" s="41"/>
      <c r="J288" s="15"/>
      <c r="K288" s="50"/>
    </row>
    <row r="289" s="1" customFormat="1" ht="67.5" spans="1:11">
      <c r="A289" s="35">
        <f>SUBTOTAL(103,$E$7:E289)*1</f>
        <v>264</v>
      </c>
      <c r="B289" s="43" t="s">
        <v>1054</v>
      </c>
      <c r="C289" s="39" t="s">
        <v>1055</v>
      </c>
      <c r="D289" s="33" t="s">
        <v>32</v>
      </c>
      <c r="E289" s="38" t="s">
        <v>1056</v>
      </c>
      <c r="F289" s="40">
        <v>43200</v>
      </c>
      <c r="G289" s="38" t="s">
        <v>1057</v>
      </c>
      <c r="H289" s="38" t="s">
        <v>1042</v>
      </c>
      <c r="I289" s="41"/>
      <c r="J289" s="15"/>
      <c r="K289" s="50"/>
    </row>
    <row r="290" s="1" customFormat="1" ht="81" spans="1:11">
      <c r="A290" s="35">
        <f>SUBTOTAL(103,$E$7:E290)*1</f>
        <v>265</v>
      </c>
      <c r="B290" s="38" t="s">
        <v>1058</v>
      </c>
      <c r="C290" s="42" t="s">
        <v>1059</v>
      </c>
      <c r="D290" s="33" t="s">
        <v>32</v>
      </c>
      <c r="E290" s="38" t="s">
        <v>1060</v>
      </c>
      <c r="F290" s="40">
        <v>75600</v>
      </c>
      <c r="G290" s="38" t="s">
        <v>1061</v>
      </c>
      <c r="H290" s="38" t="s">
        <v>1042</v>
      </c>
      <c r="I290" s="41"/>
      <c r="J290" s="15"/>
      <c r="K290" s="50"/>
    </row>
    <row r="291" s="1" customFormat="1" ht="80" customHeight="1" spans="1:11">
      <c r="A291" s="35">
        <f>SUBTOTAL(103,$E$7:E291)*1</f>
        <v>266</v>
      </c>
      <c r="B291" s="43" t="s">
        <v>1062</v>
      </c>
      <c r="C291" s="44" t="s">
        <v>1063</v>
      </c>
      <c r="D291" s="33" t="s">
        <v>32</v>
      </c>
      <c r="E291" s="43" t="s">
        <v>1064</v>
      </c>
      <c r="F291" s="40">
        <v>42930</v>
      </c>
      <c r="G291" s="43" t="s">
        <v>1065</v>
      </c>
      <c r="H291" s="43" t="s">
        <v>1042</v>
      </c>
      <c r="I291" s="41"/>
      <c r="J291" s="15"/>
      <c r="K291" s="50"/>
    </row>
    <row r="292" s="1" customFormat="1" ht="104" customHeight="1" spans="1:10">
      <c r="A292" s="35">
        <f>SUBTOTAL(103,$E$7:E292)*1</f>
        <v>267</v>
      </c>
      <c r="B292" s="38" t="s">
        <v>1066</v>
      </c>
      <c r="C292" s="42" t="s">
        <v>1067</v>
      </c>
      <c r="D292" s="33" t="s">
        <v>32</v>
      </c>
      <c r="E292" s="38" t="s">
        <v>1068</v>
      </c>
      <c r="F292" s="40">
        <v>12501</v>
      </c>
      <c r="G292" s="38" t="s">
        <v>1069</v>
      </c>
      <c r="H292" s="38" t="s">
        <v>1042</v>
      </c>
      <c r="I292" s="41"/>
      <c r="J292" s="15"/>
    </row>
    <row r="293" s="1" customFormat="1" ht="67.5" spans="1:11">
      <c r="A293" s="35">
        <f>SUBTOTAL(103,$E$7:E293)*1</f>
        <v>268</v>
      </c>
      <c r="B293" s="43" t="s">
        <v>1070</v>
      </c>
      <c r="C293" s="44" t="s">
        <v>1071</v>
      </c>
      <c r="D293" s="33" t="s">
        <v>32</v>
      </c>
      <c r="E293" s="43" t="s">
        <v>1072</v>
      </c>
      <c r="F293" s="40">
        <v>20703</v>
      </c>
      <c r="G293" s="43" t="s">
        <v>1069</v>
      </c>
      <c r="H293" s="43" t="s">
        <v>1042</v>
      </c>
      <c r="I293" s="41"/>
      <c r="J293" s="15"/>
      <c r="K293" s="50"/>
    </row>
    <row r="294" s="1" customFormat="1" ht="67.5" spans="1:11">
      <c r="A294" s="35">
        <f>SUBTOTAL(103,$E$7:E294)*1</f>
        <v>269</v>
      </c>
      <c r="B294" s="43" t="s">
        <v>1073</v>
      </c>
      <c r="C294" s="44" t="s">
        <v>1074</v>
      </c>
      <c r="D294" s="33" t="s">
        <v>32</v>
      </c>
      <c r="E294" s="43" t="s">
        <v>1075</v>
      </c>
      <c r="F294" s="40">
        <v>40250</v>
      </c>
      <c r="G294" s="43" t="s">
        <v>1076</v>
      </c>
      <c r="H294" s="43" t="s">
        <v>1042</v>
      </c>
      <c r="I294" s="41"/>
      <c r="J294" s="15"/>
      <c r="K294" s="50"/>
    </row>
    <row r="295" s="1" customFormat="1" ht="40.5" spans="1:10">
      <c r="A295" s="35">
        <f>SUBTOTAL(103,$E$7:E295)*1</f>
        <v>270</v>
      </c>
      <c r="B295" s="38" t="s">
        <v>1077</v>
      </c>
      <c r="C295" s="39" t="s">
        <v>1078</v>
      </c>
      <c r="D295" s="33" t="s">
        <v>32</v>
      </c>
      <c r="E295" s="38" t="s">
        <v>1079</v>
      </c>
      <c r="F295" s="40">
        <v>26110</v>
      </c>
      <c r="G295" s="38" t="s">
        <v>1080</v>
      </c>
      <c r="H295" s="38" t="s">
        <v>1042</v>
      </c>
      <c r="I295" s="41"/>
      <c r="J295" s="15"/>
    </row>
    <row r="296" s="1" customFormat="1" ht="81" spans="1:10">
      <c r="A296" s="35">
        <f>SUBTOTAL(103,$E$7:E296)*1</f>
        <v>271</v>
      </c>
      <c r="B296" s="43" t="s">
        <v>1081</v>
      </c>
      <c r="C296" s="44" t="s">
        <v>1082</v>
      </c>
      <c r="D296" s="33" t="s">
        <v>87</v>
      </c>
      <c r="E296" s="43" t="s">
        <v>1083</v>
      </c>
      <c r="F296" s="40">
        <v>50655</v>
      </c>
      <c r="G296" s="43" t="s">
        <v>1084</v>
      </c>
      <c r="H296" s="43" t="s">
        <v>1042</v>
      </c>
      <c r="I296" s="41"/>
      <c r="J296" s="15"/>
    </row>
    <row r="297" s="1" customFormat="1" ht="54" spans="1:10">
      <c r="A297" s="35">
        <f>SUBTOTAL(103,$E$7:E297)*1</f>
        <v>272</v>
      </c>
      <c r="B297" s="43" t="s">
        <v>1085</v>
      </c>
      <c r="C297" s="39" t="s">
        <v>1086</v>
      </c>
      <c r="D297" s="33" t="s">
        <v>87</v>
      </c>
      <c r="E297" s="43" t="s">
        <v>1087</v>
      </c>
      <c r="F297" s="40">
        <v>63067</v>
      </c>
      <c r="G297" s="38" t="s">
        <v>1088</v>
      </c>
      <c r="H297" s="38" t="s">
        <v>1042</v>
      </c>
      <c r="I297" s="41"/>
      <c r="J297" s="15"/>
    </row>
    <row r="298" s="1" customFormat="1" ht="81" spans="1:10">
      <c r="A298" s="35">
        <f>SUBTOTAL(103,$E$7:E298)*1</f>
        <v>273</v>
      </c>
      <c r="B298" s="43" t="s">
        <v>1089</v>
      </c>
      <c r="C298" s="44" t="s">
        <v>1090</v>
      </c>
      <c r="D298" s="33" t="s">
        <v>87</v>
      </c>
      <c r="E298" s="43" t="s">
        <v>1091</v>
      </c>
      <c r="F298" s="40">
        <v>58614.51</v>
      </c>
      <c r="G298" s="43" t="s">
        <v>1092</v>
      </c>
      <c r="H298" s="43" t="s">
        <v>1042</v>
      </c>
      <c r="I298" s="41"/>
      <c r="J298" s="15"/>
    </row>
    <row r="299" s="1" customFormat="1" ht="54" spans="1:11">
      <c r="A299" s="35">
        <f>SUBTOTAL(103,$E$7:E299)*1</f>
        <v>274</v>
      </c>
      <c r="B299" s="38" t="s">
        <v>1093</v>
      </c>
      <c r="C299" s="42" t="s">
        <v>1094</v>
      </c>
      <c r="D299" s="33" t="s">
        <v>87</v>
      </c>
      <c r="E299" s="38" t="s">
        <v>1095</v>
      </c>
      <c r="F299" s="40">
        <v>189957</v>
      </c>
      <c r="G299" s="38" t="s">
        <v>1096</v>
      </c>
      <c r="H299" s="38" t="s">
        <v>1042</v>
      </c>
      <c r="I299" s="41"/>
      <c r="J299" s="15"/>
      <c r="K299" s="50"/>
    </row>
    <row r="300" s="1" customFormat="1" ht="67.5" spans="1:10">
      <c r="A300" s="35">
        <f>SUBTOTAL(103,$E$7:E300)*1</f>
        <v>275</v>
      </c>
      <c r="B300" s="34" t="s">
        <v>1097</v>
      </c>
      <c r="C300" s="36" t="s">
        <v>1098</v>
      </c>
      <c r="D300" s="33" t="s">
        <v>87</v>
      </c>
      <c r="E300" s="34" t="s">
        <v>1099</v>
      </c>
      <c r="F300" s="37">
        <v>129807</v>
      </c>
      <c r="G300" s="34" t="s">
        <v>1100</v>
      </c>
      <c r="H300" s="34" t="s">
        <v>1042</v>
      </c>
      <c r="I300" s="54"/>
      <c r="J300" s="15"/>
    </row>
    <row r="301" s="1" customFormat="1" ht="67.5" spans="1:10">
      <c r="A301" s="35">
        <f>SUBTOTAL(103,$E$7:E301)*1</f>
        <v>276</v>
      </c>
      <c r="B301" s="38" t="s">
        <v>1101</v>
      </c>
      <c r="C301" s="39" t="s">
        <v>1102</v>
      </c>
      <c r="D301" s="33" t="s">
        <v>15</v>
      </c>
      <c r="E301" s="38" t="s">
        <v>1103</v>
      </c>
      <c r="F301" s="40">
        <v>260506</v>
      </c>
      <c r="G301" s="38" t="s">
        <v>1104</v>
      </c>
      <c r="H301" s="38" t="s">
        <v>1042</v>
      </c>
      <c r="I301" s="41"/>
      <c r="J301" s="15"/>
    </row>
    <row r="302" s="1" customFormat="1" ht="30" customHeight="1" spans="1:10">
      <c r="A302" s="29" t="s">
        <v>1105</v>
      </c>
      <c r="B302" s="31"/>
      <c r="C302" s="32">
        <f>COUNTA(A303:A316)</f>
        <v>14</v>
      </c>
      <c r="D302" s="33"/>
      <c r="E302" s="31"/>
      <c r="F302" s="30">
        <f>SUM(按责任单位分!F303:F316)</f>
        <v>1467424.51</v>
      </c>
      <c r="G302" s="34"/>
      <c r="H302" s="34"/>
      <c r="I302" s="53"/>
      <c r="J302" s="15"/>
    </row>
    <row r="303" s="1" customFormat="1" ht="54" spans="1:10">
      <c r="A303" s="35">
        <f>SUBTOTAL(103,$E$7:E303)*1</f>
        <v>277</v>
      </c>
      <c r="B303" s="45" t="s">
        <v>1106</v>
      </c>
      <c r="C303" s="57" t="s">
        <v>1107</v>
      </c>
      <c r="D303" s="57" t="s">
        <v>32</v>
      </c>
      <c r="E303" s="45" t="s">
        <v>1108</v>
      </c>
      <c r="F303" s="40">
        <v>23457</v>
      </c>
      <c r="G303" s="45" t="s">
        <v>1109</v>
      </c>
      <c r="H303" s="45" t="s">
        <v>1105</v>
      </c>
      <c r="I303" s="55"/>
      <c r="J303" s="15"/>
    </row>
    <row r="304" s="1" customFormat="1" ht="54" spans="1:10">
      <c r="A304" s="35">
        <f>SUBTOTAL(103,$E$7:E304)*1</f>
        <v>278</v>
      </c>
      <c r="B304" s="34" t="s">
        <v>1110</v>
      </c>
      <c r="C304" s="36" t="s">
        <v>1111</v>
      </c>
      <c r="D304" s="33" t="s">
        <v>32</v>
      </c>
      <c r="E304" s="34" t="s">
        <v>1112</v>
      </c>
      <c r="F304" s="37">
        <v>144636</v>
      </c>
      <c r="G304" s="34" t="s">
        <v>1113</v>
      </c>
      <c r="H304" s="34" t="s">
        <v>1105</v>
      </c>
      <c r="I304" s="54"/>
      <c r="J304" s="15"/>
    </row>
    <row r="305" s="1" customFormat="1" ht="67.5" spans="1:10">
      <c r="A305" s="35">
        <f>SUBTOTAL(103,$E$7:E305)*1</f>
        <v>279</v>
      </c>
      <c r="B305" s="38" t="s">
        <v>1114</v>
      </c>
      <c r="C305" s="42" t="s">
        <v>1115</v>
      </c>
      <c r="D305" s="33" t="s">
        <v>32</v>
      </c>
      <c r="E305" s="38" t="s">
        <v>1116</v>
      </c>
      <c r="F305" s="40">
        <v>300000</v>
      </c>
      <c r="G305" s="38" t="s">
        <v>1117</v>
      </c>
      <c r="H305" s="38" t="s">
        <v>1105</v>
      </c>
      <c r="I305" s="41"/>
      <c r="J305" s="15"/>
    </row>
    <row r="306" s="1" customFormat="1" ht="67.5" spans="1:10">
      <c r="A306" s="35">
        <f>SUBTOTAL(103,$E$7:E306)*1</f>
        <v>280</v>
      </c>
      <c r="B306" s="38" t="s">
        <v>1118</v>
      </c>
      <c r="C306" s="39" t="s">
        <v>1119</v>
      </c>
      <c r="D306" s="33" t="s">
        <v>32</v>
      </c>
      <c r="E306" s="38" t="s">
        <v>1120</v>
      </c>
      <c r="F306" s="40">
        <v>178350.14</v>
      </c>
      <c r="G306" s="38" t="s">
        <v>1121</v>
      </c>
      <c r="H306" s="38" t="s">
        <v>1105</v>
      </c>
      <c r="I306" s="41"/>
      <c r="J306" s="15"/>
    </row>
    <row r="307" s="1" customFormat="1" ht="67.5" spans="1:10">
      <c r="A307" s="35">
        <f>SUBTOTAL(103,$E$7:E307)*1</f>
        <v>281</v>
      </c>
      <c r="B307" s="43" t="s">
        <v>1122</v>
      </c>
      <c r="C307" s="44" t="s">
        <v>1123</v>
      </c>
      <c r="D307" s="33" t="s">
        <v>32</v>
      </c>
      <c r="E307" s="43" t="s">
        <v>1124</v>
      </c>
      <c r="F307" s="40">
        <v>150000</v>
      </c>
      <c r="G307" s="43" t="s">
        <v>1125</v>
      </c>
      <c r="H307" s="43" t="s">
        <v>1105</v>
      </c>
      <c r="I307" s="41"/>
      <c r="J307" s="15"/>
    </row>
    <row r="308" s="1" customFormat="1" ht="54" spans="1:10">
      <c r="A308" s="35">
        <f>SUBTOTAL(103,$E$7:E308)*1</f>
        <v>282</v>
      </c>
      <c r="B308" s="38" t="s">
        <v>1126</v>
      </c>
      <c r="C308" s="42" t="s">
        <v>1127</v>
      </c>
      <c r="D308" s="33" t="s">
        <v>87</v>
      </c>
      <c r="E308" s="38" t="s">
        <v>1128</v>
      </c>
      <c r="F308" s="40">
        <v>105000</v>
      </c>
      <c r="G308" s="38" t="s">
        <v>1129</v>
      </c>
      <c r="H308" s="38" t="s">
        <v>1105</v>
      </c>
      <c r="I308" s="41"/>
      <c r="J308" s="15"/>
    </row>
    <row r="309" s="1" customFormat="1" ht="67.5" spans="1:10">
      <c r="A309" s="35">
        <f>SUBTOTAL(103,$E$7:E309)*1</f>
        <v>283</v>
      </c>
      <c r="B309" s="34" t="s">
        <v>1130</v>
      </c>
      <c r="C309" s="36" t="s">
        <v>1131</v>
      </c>
      <c r="D309" s="33" t="s">
        <v>87</v>
      </c>
      <c r="E309" s="34" t="s">
        <v>1132</v>
      </c>
      <c r="F309" s="37">
        <v>23000</v>
      </c>
      <c r="G309" s="34" t="s">
        <v>1133</v>
      </c>
      <c r="H309" s="34" t="s">
        <v>1105</v>
      </c>
      <c r="I309" s="54"/>
      <c r="J309" s="15"/>
    </row>
    <row r="310" s="1" customFormat="1" ht="98" customHeight="1" spans="1:11">
      <c r="A310" s="35">
        <f>SUBTOTAL(103,$E$7:E310)*1</f>
        <v>284</v>
      </c>
      <c r="B310" s="43" t="s">
        <v>1134</v>
      </c>
      <c r="C310" s="44" t="s">
        <v>1135</v>
      </c>
      <c r="D310" s="33" t="s">
        <v>87</v>
      </c>
      <c r="E310" s="43" t="s">
        <v>1136</v>
      </c>
      <c r="F310" s="40">
        <v>260000</v>
      </c>
      <c r="G310" s="43" t="s">
        <v>1137</v>
      </c>
      <c r="H310" s="43" t="s">
        <v>1105</v>
      </c>
      <c r="I310" s="41"/>
      <c r="J310" s="15"/>
      <c r="K310" s="50"/>
    </row>
    <row r="311" s="1" customFormat="1" ht="85" customHeight="1" spans="1:11">
      <c r="A311" s="35">
        <f>SUBTOTAL(103,$E$7:E311)*1</f>
        <v>285</v>
      </c>
      <c r="B311" s="43" t="s">
        <v>1138</v>
      </c>
      <c r="C311" s="44" t="s">
        <v>1139</v>
      </c>
      <c r="D311" s="33" t="s">
        <v>87</v>
      </c>
      <c r="E311" s="43" t="s">
        <v>1140</v>
      </c>
      <c r="F311" s="40">
        <v>16132</v>
      </c>
      <c r="G311" s="43" t="s">
        <v>1141</v>
      </c>
      <c r="H311" s="43" t="s">
        <v>1105</v>
      </c>
      <c r="I311" s="41"/>
      <c r="J311" s="15"/>
      <c r="K311" s="50"/>
    </row>
    <row r="312" s="1" customFormat="1" ht="67.5" spans="1:10">
      <c r="A312" s="35">
        <f>SUBTOTAL(103,$E$7:E312)*1</f>
        <v>286</v>
      </c>
      <c r="B312" s="34" t="s">
        <v>1142</v>
      </c>
      <c r="C312" s="36" t="s">
        <v>1143</v>
      </c>
      <c r="D312" s="33" t="s">
        <v>87</v>
      </c>
      <c r="E312" s="34" t="s">
        <v>1144</v>
      </c>
      <c r="F312" s="37">
        <v>81098</v>
      </c>
      <c r="G312" s="34" t="s">
        <v>1145</v>
      </c>
      <c r="H312" s="34" t="s">
        <v>1105</v>
      </c>
      <c r="I312" s="54"/>
      <c r="J312" s="15"/>
    </row>
    <row r="313" s="1" customFormat="1" ht="54" spans="1:10">
      <c r="A313" s="35">
        <f>SUBTOTAL(103,$E$7:E313)*1</f>
        <v>287</v>
      </c>
      <c r="B313" s="43" t="s">
        <v>1146</v>
      </c>
      <c r="C313" s="44" t="s">
        <v>1147</v>
      </c>
      <c r="D313" s="33" t="s">
        <v>87</v>
      </c>
      <c r="E313" s="43" t="s">
        <v>1148</v>
      </c>
      <c r="F313" s="40">
        <v>12500</v>
      </c>
      <c r="G313" s="43" t="s">
        <v>1149</v>
      </c>
      <c r="H313" s="43" t="s">
        <v>1105</v>
      </c>
      <c r="I313" s="41"/>
      <c r="J313" s="15"/>
    </row>
    <row r="314" s="1" customFormat="1" ht="67.5" spans="1:10">
      <c r="A314" s="35">
        <f>SUBTOTAL(103,$E$7:E314)*1</f>
        <v>288</v>
      </c>
      <c r="B314" s="34" t="s">
        <v>1150</v>
      </c>
      <c r="C314" s="36" t="s">
        <v>1151</v>
      </c>
      <c r="D314" s="33" t="s">
        <v>87</v>
      </c>
      <c r="E314" s="34" t="s">
        <v>1152</v>
      </c>
      <c r="F314" s="37">
        <v>104251.37</v>
      </c>
      <c r="G314" s="34" t="s">
        <v>1153</v>
      </c>
      <c r="H314" s="34" t="s">
        <v>1105</v>
      </c>
      <c r="I314" s="54"/>
      <c r="J314" s="15"/>
    </row>
    <row r="315" s="1" customFormat="1" ht="67.5" spans="1:10">
      <c r="A315" s="35">
        <f>SUBTOTAL(103,$E$7:E315)*1</f>
        <v>289</v>
      </c>
      <c r="B315" s="43" t="s">
        <v>1154</v>
      </c>
      <c r="C315" s="39" t="s">
        <v>1155</v>
      </c>
      <c r="D315" s="33" t="s">
        <v>87</v>
      </c>
      <c r="E315" s="38" t="s">
        <v>1156</v>
      </c>
      <c r="F315" s="40">
        <v>16000</v>
      </c>
      <c r="G315" s="38" t="s">
        <v>1157</v>
      </c>
      <c r="H315" s="38" t="s">
        <v>1105</v>
      </c>
      <c r="I315" s="41"/>
      <c r="J315" s="15"/>
    </row>
    <row r="316" s="1" customFormat="1" ht="54" spans="1:10">
      <c r="A316" s="35">
        <f>SUBTOTAL(103,$E$7:E316)*1</f>
        <v>290</v>
      </c>
      <c r="B316" s="43" t="s">
        <v>1158</v>
      </c>
      <c r="C316" s="44" t="s">
        <v>1159</v>
      </c>
      <c r="D316" s="33" t="s">
        <v>87</v>
      </c>
      <c r="E316" s="43" t="s">
        <v>1160</v>
      </c>
      <c r="F316" s="40">
        <v>53000</v>
      </c>
      <c r="G316" s="43" t="s">
        <v>1161</v>
      </c>
      <c r="H316" s="43" t="s">
        <v>1105</v>
      </c>
      <c r="I316" s="41"/>
      <c r="J316" s="15"/>
    </row>
    <row r="317" s="8" customFormat="1" ht="30" customHeight="1" spans="1:230">
      <c r="A317" s="29" t="s">
        <v>1162</v>
      </c>
      <c r="B317" s="31"/>
      <c r="C317" s="32">
        <f>COUNTA(A318:A330)</f>
        <v>13</v>
      </c>
      <c r="D317" s="33"/>
      <c r="E317" s="31"/>
      <c r="F317" s="30">
        <f>SUM(按责任单位分!F318:F330)</f>
        <v>916818.1</v>
      </c>
      <c r="G317" s="34"/>
      <c r="H317" s="34"/>
      <c r="I317" s="53"/>
      <c r="J317" s="15"/>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c r="FR317" s="1"/>
      <c r="FS317" s="1"/>
      <c r="FT317" s="1"/>
      <c r="FU317" s="1"/>
      <c r="FV317" s="1"/>
      <c r="FW317" s="1"/>
      <c r="FX317" s="1"/>
      <c r="FY317" s="1"/>
      <c r="FZ317" s="1"/>
      <c r="GA317" s="1"/>
      <c r="GB317" s="1"/>
      <c r="GC317" s="1"/>
      <c r="GD317" s="1"/>
      <c r="GE317" s="1"/>
      <c r="GF317" s="1"/>
      <c r="GG317" s="1"/>
      <c r="GH317" s="1"/>
      <c r="GI317" s="1"/>
      <c r="GJ317" s="1"/>
      <c r="GK317" s="1"/>
      <c r="GL317" s="1"/>
      <c r="GM317" s="1"/>
      <c r="GN317" s="1"/>
      <c r="GO317" s="1"/>
      <c r="GP317" s="1"/>
      <c r="GQ317" s="1"/>
      <c r="GR317" s="1"/>
      <c r="GS317" s="1"/>
      <c r="GT317" s="1"/>
      <c r="GU317" s="1"/>
      <c r="GV317" s="1"/>
      <c r="GW317" s="1"/>
      <c r="GX317" s="1"/>
      <c r="GY317" s="1"/>
      <c r="GZ317" s="1"/>
      <c r="HA317" s="1"/>
      <c r="HB317" s="1"/>
      <c r="HC317" s="1"/>
      <c r="HD317" s="1"/>
      <c r="HE317" s="1"/>
      <c r="HF317" s="1"/>
      <c r="HG317" s="1"/>
      <c r="HH317" s="1"/>
      <c r="HI317" s="1"/>
      <c r="HJ317" s="1"/>
      <c r="HK317" s="1"/>
      <c r="HL317" s="1"/>
      <c r="HM317" s="1"/>
      <c r="HN317" s="1"/>
      <c r="HO317" s="1"/>
      <c r="HP317" s="1"/>
      <c r="HQ317" s="1"/>
      <c r="HR317" s="1"/>
      <c r="HS317" s="1"/>
      <c r="HT317" s="1"/>
      <c r="HU317" s="1"/>
      <c r="HV317" s="1"/>
    </row>
    <row r="318" s="9" customFormat="1" ht="97" customHeight="1" spans="1:230">
      <c r="A318" s="35">
        <f>SUBTOTAL(103,$E$7:E318)*1</f>
        <v>291</v>
      </c>
      <c r="B318" s="34" t="s">
        <v>1163</v>
      </c>
      <c r="C318" s="36" t="s">
        <v>1164</v>
      </c>
      <c r="D318" s="33" t="s">
        <v>32</v>
      </c>
      <c r="E318" s="34" t="s">
        <v>1165</v>
      </c>
      <c r="F318" s="37">
        <v>85110</v>
      </c>
      <c r="G318" s="34" t="s">
        <v>1166</v>
      </c>
      <c r="H318" s="34" t="s">
        <v>1162</v>
      </c>
      <c r="I318" s="54"/>
      <c r="J318" s="15"/>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c r="GF318" s="1"/>
      <c r="GG318" s="1"/>
      <c r="GH318" s="1"/>
      <c r="GI318" s="1"/>
      <c r="GJ318" s="1"/>
      <c r="GK318" s="1"/>
      <c r="GL318" s="1"/>
      <c r="GM318" s="1"/>
      <c r="GN318" s="1"/>
      <c r="GO318" s="1"/>
      <c r="GP318" s="1"/>
      <c r="GQ318" s="1"/>
      <c r="GR318" s="1"/>
      <c r="GS318" s="1"/>
      <c r="GT318" s="1"/>
      <c r="GU318" s="1"/>
      <c r="GV318" s="1"/>
      <c r="GW318" s="1"/>
      <c r="GX318" s="1"/>
      <c r="GY318" s="1"/>
      <c r="GZ318" s="1"/>
      <c r="HA318" s="1"/>
      <c r="HB318" s="1"/>
      <c r="HC318" s="1"/>
      <c r="HD318" s="1"/>
      <c r="HE318" s="1"/>
      <c r="HF318" s="1"/>
      <c r="HG318" s="1"/>
      <c r="HH318" s="1"/>
      <c r="HI318" s="1"/>
      <c r="HJ318" s="1"/>
      <c r="HK318" s="1"/>
      <c r="HL318" s="1"/>
      <c r="HM318" s="1"/>
      <c r="HN318" s="1"/>
      <c r="HO318" s="1"/>
      <c r="HP318" s="1"/>
      <c r="HQ318" s="1"/>
      <c r="HR318" s="1"/>
      <c r="HS318" s="1"/>
      <c r="HT318" s="1"/>
      <c r="HU318" s="1"/>
      <c r="HV318" s="1"/>
    </row>
    <row r="319" s="9" customFormat="1" ht="81" spans="1:230">
      <c r="A319" s="35">
        <f>SUBTOTAL(103,$E$7:E319)*1</f>
        <v>292</v>
      </c>
      <c r="B319" s="38" t="s">
        <v>1167</v>
      </c>
      <c r="C319" s="42" t="s">
        <v>1168</v>
      </c>
      <c r="D319" s="33" t="s">
        <v>32</v>
      </c>
      <c r="E319" s="38" t="s">
        <v>1169</v>
      </c>
      <c r="F319" s="40">
        <v>24800</v>
      </c>
      <c r="G319" s="38" t="s">
        <v>1170</v>
      </c>
      <c r="H319" s="38" t="s">
        <v>1162</v>
      </c>
      <c r="I319" s="41"/>
      <c r="J319" s="15"/>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c r="GM319" s="1"/>
      <c r="GN319" s="1"/>
      <c r="GO319" s="1"/>
      <c r="GP319" s="1"/>
      <c r="GQ319" s="1"/>
      <c r="GR319" s="1"/>
      <c r="GS319" s="1"/>
      <c r="GT319" s="1"/>
      <c r="GU319" s="1"/>
      <c r="GV319" s="1"/>
      <c r="GW319" s="1"/>
      <c r="GX319" s="1"/>
      <c r="GY319" s="1"/>
      <c r="GZ319" s="1"/>
      <c r="HA319" s="1"/>
      <c r="HB319" s="1"/>
      <c r="HC319" s="1"/>
      <c r="HD319" s="1"/>
      <c r="HE319" s="1"/>
      <c r="HF319" s="1"/>
      <c r="HG319" s="1"/>
      <c r="HH319" s="1"/>
      <c r="HI319" s="1"/>
      <c r="HJ319" s="1"/>
      <c r="HK319" s="1"/>
      <c r="HL319" s="1"/>
      <c r="HM319" s="1"/>
      <c r="HN319" s="1"/>
      <c r="HO319" s="1"/>
      <c r="HP319" s="1"/>
      <c r="HQ319" s="1"/>
      <c r="HR319" s="1"/>
      <c r="HS319" s="1"/>
      <c r="HT319" s="1"/>
      <c r="HU319" s="1"/>
      <c r="HV319" s="1"/>
    </row>
    <row r="320" s="9" customFormat="1" ht="67.5" spans="1:230">
      <c r="A320" s="35">
        <f>SUBTOTAL(103,$E$7:E320)*1</f>
        <v>293</v>
      </c>
      <c r="B320" s="38" t="s">
        <v>1171</v>
      </c>
      <c r="C320" s="42" t="s">
        <v>1172</v>
      </c>
      <c r="D320" s="33" t="s">
        <v>32</v>
      </c>
      <c r="E320" s="38" t="s">
        <v>1173</v>
      </c>
      <c r="F320" s="40">
        <v>20000</v>
      </c>
      <c r="G320" s="38" t="s">
        <v>1174</v>
      </c>
      <c r="H320" s="38" t="s">
        <v>1162</v>
      </c>
      <c r="I320" s="41"/>
      <c r="J320" s="15"/>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row>
    <row r="321" s="4" customFormat="1" ht="81" spans="1:230">
      <c r="A321" s="35">
        <f>SUBTOTAL(103,$E$7:E321)*1</f>
        <v>294</v>
      </c>
      <c r="B321" s="38" t="s">
        <v>1175</v>
      </c>
      <c r="C321" s="42" t="s">
        <v>1176</v>
      </c>
      <c r="D321" s="33" t="s">
        <v>32</v>
      </c>
      <c r="E321" s="38" t="s">
        <v>1177</v>
      </c>
      <c r="F321" s="40">
        <v>36713.1</v>
      </c>
      <c r="G321" s="38" t="s">
        <v>1178</v>
      </c>
      <c r="H321" s="38" t="s">
        <v>1162</v>
      </c>
      <c r="I321" s="41"/>
      <c r="J321" s="15"/>
      <c r="K321" s="50"/>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row>
    <row r="322" s="4" customFormat="1" ht="67.5" spans="1:230">
      <c r="A322" s="35">
        <f>SUBTOTAL(103,$E$7:E322)*1</f>
        <v>295</v>
      </c>
      <c r="B322" s="34" t="s">
        <v>1179</v>
      </c>
      <c r="C322" s="36" t="s">
        <v>1180</v>
      </c>
      <c r="D322" s="33" t="s">
        <v>87</v>
      </c>
      <c r="E322" s="34" t="s">
        <v>1181</v>
      </c>
      <c r="F322" s="37">
        <v>22056</v>
      </c>
      <c r="G322" s="34" t="s">
        <v>1182</v>
      </c>
      <c r="H322" s="34" t="s">
        <v>1162</v>
      </c>
      <c r="I322" s="54"/>
      <c r="J322" s="15"/>
      <c r="K322" s="50"/>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c r="HU322" s="1"/>
      <c r="HV322" s="1"/>
    </row>
    <row r="323" s="4" customFormat="1" ht="67.5" spans="1:230">
      <c r="A323" s="35">
        <f>SUBTOTAL(103,$E$7:E323)*1</f>
        <v>296</v>
      </c>
      <c r="B323" s="38" t="s">
        <v>1183</v>
      </c>
      <c r="C323" s="39" t="s">
        <v>1184</v>
      </c>
      <c r="D323" s="33" t="s">
        <v>87</v>
      </c>
      <c r="E323" s="38" t="s">
        <v>1185</v>
      </c>
      <c r="F323" s="40">
        <v>40000</v>
      </c>
      <c r="G323" s="38" t="s">
        <v>1186</v>
      </c>
      <c r="H323" s="38" t="s">
        <v>1162</v>
      </c>
      <c r="I323" s="41"/>
      <c r="J323" s="15"/>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c r="HU323" s="1"/>
      <c r="HV323" s="1"/>
    </row>
    <row r="324" s="4" customFormat="1" ht="67.5" spans="1:230">
      <c r="A324" s="35">
        <f>SUBTOTAL(103,$E$7:E324)*1</f>
        <v>297</v>
      </c>
      <c r="B324" s="45" t="s">
        <v>1187</v>
      </c>
      <c r="C324" s="57" t="s">
        <v>1188</v>
      </c>
      <c r="D324" s="57" t="s">
        <v>87</v>
      </c>
      <c r="E324" s="45" t="s">
        <v>1189</v>
      </c>
      <c r="F324" s="48">
        <v>54500</v>
      </c>
      <c r="G324" s="45" t="s">
        <v>1190</v>
      </c>
      <c r="H324" s="45" t="s">
        <v>1162</v>
      </c>
      <c r="I324" s="55"/>
      <c r="J324" s="15"/>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c r="HU324" s="1"/>
      <c r="HV324" s="1"/>
    </row>
    <row r="325" s="4" customFormat="1" ht="54" spans="1:230">
      <c r="A325" s="35">
        <f>SUBTOTAL(103,$E$7:E325)*1</f>
        <v>298</v>
      </c>
      <c r="B325" s="38" t="s">
        <v>1191</v>
      </c>
      <c r="C325" s="42" t="s">
        <v>1192</v>
      </c>
      <c r="D325" s="33" t="s">
        <v>87</v>
      </c>
      <c r="E325" s="38" t="s">
        <v>1193</v>
      </c>
      <c r="F325" s="40">
        <v>16715</v>
      </c>
      <c r="G325" s="38" t="s">
        <v>1194</v>
      </c>
      <c r="H325" s="38" t="s">
        <v>1162</v>
      </c>
      <c r="I325" s="41"/>
      <c r="J325" s="15"/>
      <c r="K325" s="50"/>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c r="GM325" s="1"/>
      <c r="GN325" s="1"/>
      <c r="GO325" s="1"/>
      <c r="GP325" s="1"/>
      <c r="GQ325" s="1"/>
      <c r="GR325" s="1"/>
      <c r="GS325" s="1"/>
      <c r="GT325" s="1"/>
      <c r="GU325" s="1"/>
      <c r="GV325" s="1"/>
      <c r="GW325" s="1"/>
      <c r="GX325" s="1"/>
      <c r="GY325" s="1"/>
      <c r="GZ325" s="1"/>
      <c r="HA325" s="1"/>
      <c r="HB325" s="1"/>
      <c r="HC325" s="1"/>
      <c r="HD325" s="1"/>
      <c r="HE325" s="1"/>
      <c r="HF325" s="1"/>
      <c r="HG325" s="1"/>
      <c r="HH325" s="1"/>
      <c r="HI325" s="1"/>
      <c r="HJ325" s="1"/>
      <c r="HK325" s="1"/>
      <c r="HL325" s="1"/>
      <c r="HM325" s="1"/>
      <c r="HN325" s="1"/>
      <c r="HO325" s="1"/>
      <c r="HP325" s="1"/>
      <c r="HQ325" s="1"/>
      <c r="HR325" s="1"/>
      <c r="HS325" s="1"/>
      <c r="HT325" s="1"/>
      <c r="HU325" s="1"/>
      <c r="HV325" s="1"/>
    </row>
    <row r="326" s="4" customFormat="1" ht="81" spans="1:230">
      <c r="A326" s="35">
        <f>SUBTOTAL(103,$E$7:E326)*1</f>
        <v>299</v>
      </c>
      <c r="B326" s="38" t="s">
        <v>1195</v>
      </c>
      <c r="C326" s="42" t="s">
        <v>1196</v>
      </c>
      <c r="D326" s="33" t="s">
        <v>87</v>
      </c>
      <c r="E326" s="38" t="s">
        <v>1197</v>
      </c>
      <c r="F326" s="40">
        <v>11294</v>
      </c>
      <c r="G326" s="38" t="s">
        <v>1198</v>
      </c>
      <c r="H326" s="38" t="s">
        <v>1162</v>
      </c>
      <c r="I326" s="41"/>
      <c r="J326" s="15"/>
      <c r="K326" s="50"/>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c r="GF326" s="1"/>
      <c r="GG326" s="1"/>
      <c r="GH326" s="1"/>
      <c r="GI326" s="1"/>
      <c r="GJ326" s="1"/>
      <c r="GK326" s="1"/>
      <c r="GL326" s="1"/>
      <c r="GM326" s="1"/>
      <c r="GN326" s="1"/>
      <c r="GO326" s="1"/>
      <c r="GP326" s="1"/>
      <c r="GQ326" s="1"/>
      <c r="GR326" s="1"/>
      <c r="GS326" s="1"/>
      <c r="GT326" s="1"/>
      <c r="GU326" s="1"/>
      <c r="GV326" s="1"/>
      <c r="GW326" s="1"/>
      <c r="GX326" s="1"/>
      <c r="GY326" s="1"/>
      <c r="GZ326" s="1"/>
      <c r="HA326" s="1"/>
      <c r="HB326" s="1"/>
      <c r="HC326" s="1"/>
      <c r="HD326" s="1"/>
      <c r="HE326" s="1"/>
      <c r="HF326" s="1"/>
      <c r="HG326" s="1"/>
      <c r="HH326" s="1"/>
      <c r="HI326" s="1"/>
      <c r="HJ326" s="1"/>
      <c r="HK326" s="1"/>
      <c r="HL326" s="1"/>
      <c r="HM326" s="1"/>
      <c r="HN326" s="1"/>
      <c r="HO326" s="1"/>
      <c r="HP326" s="1"/>
      <c r="HQ326" s="1"/>
      <c r="HR326" s="1"/>
      <c r="HS326" s="1"/>
      <c r="HT326" s="1"/>
      <c r="HU326" s="1"/>
      <c r="HV326" s="1"/>
    </row>
    <row r="327" s="4" customFormat="1" ht="67.5" spans="1:230">
      <c r="A327" s="35">
        <f>SUBTOTAL(103,$E$7:E327)*1</f>
        <v>300</v>
      </c>
      <c r="B327" s="38" t="s">
        <v>1199</v>
      </c>
      <c r="C327" s="42" t="s">
        <v>1200</v>
      </c>
      <c r="D327" s="33" t="s">
        <v>87</v>
      </c>
      <c r="E327" s="38" t="s">
        <v>1201</v>
      </c>
      <c r="F327" s="40">
        <v>39523</v>
      </c>
      <c r="G327" s="38" t="s">
        <v>1202</v>
      </c>
      <c r="H327" s="38" t="s">
        <v>1162</v>
      </c>
      <c r="I327" s="41"/>
      <c r="J327" s="15"/>
      <c r="K327" s="50"/>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c r="FR327" s="1"/>
      <c r="FS327" s="1"/>
      <c r="FT327" s="1"/>
      <c r="FU327" s="1"/>
      <c r="FV327" s="1"/>
      <c r="FW327" s="1"/>
      <c r="FX327" s="1"/>
      <c r="FY327" s="1"/>
      <c r="FZ327" s="1"/>
      <c r="GA327" s="1"/>
      <c r="GB327" s="1"/>
      <c r="GC327" s="1"/>
      <c r="GD327" s="1"/>
      <c r="GE327" s="1"/>
      <c r="GF327" s="1"/>
      <c r="GG327" s="1"/>
      <c r="GH327" s="1"/>
      <c r="GI327" s="1"/>
      <c r="GJ327" s="1"/>
      <c r="GK327" s="1"/>
      <c r="GL327" s="1"/>
      <c r="GM327" s="1"/>
      <c r="GN327" s="1"/>
      <c r="GO327" s="1"/>
      <c r="GP327" s="1"/>
      <c r="GQ327" s="1"/>
      <c r="GR327" s="1"/>
      <c r="GS327" s="1"/>
      <c r="GT327" s="1"/>
      <c r="GU327" s="1"/>
      <c r="GV327" s="1"/>
      <c r="GW327" s="1"/>
      <c r="GX327" s="1"/>
      <c r="GY327" s="1"/>
      <c r="GZ327" s="1"/>
      <c r="HA327" s="1"/>
      <c r="HB327" s="1"/>
      <c r="HC327" s="1"/>
      <c r="HD327" s="1"/>
      <c r="HE327" s="1"/>
      <c r="HF327" s="1"/>
      <c r="HG327" s="1"/>
      <c r="HH327" s="1"/>
      <c r="HI327" s="1"/>
      <c r="HJ327" s="1"/>
      <c r="HK327" s="1"/>
      <c r="HL327" s="1"/>
      <c r="HM327" s="1"/>
      <c r="HN327" s="1"/>
      <c r="HO327" s="1"/>
      <c r="HP327" s="1"/>
      <c r="HQ327" s="1"/>
      <c r="HR327" s="1"/>
      <c r="HS327" s="1"/>
      <c r="HT327" s="1"/>
      <c r="HU327" s="1"/>
      <c r="HV327" s="1"/>
    </row>
    <row r="328" s="4" customFormat="1" ht="54" spans="1:230">
      <c r="A328" s="35">
        <f>SUBTOTAL(103,$E$7:E328)*1</f>
        <v>301</v>
      </c>
      <c r="B328" s="38" t="s">
        <v>1203</v>
      </c>
      <c r="C328" s="42" t="s">
        <v>1204</v>
      </c>
      <c r="D328" s="33" t="s">
        <v>87</v>
      </c>
      <c r="E328" s="38" t="s">
        <v>1205</v>
      </c>
      <c r="F328" s="40">
        <v>525945</v>
      </c>
      <c r="G328" s="38" t="s">
        <v>1178</v>
      </c>
      <c r="H328" s="38" t="s">
        <v>1162</v>
      </c>
      <c r="I328" s="41"/>
      <c r="J328" s="15"/>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c r="GF328" s="1"/>
      <c r="GG328" s="1"/>
      <c r="GH328" s="1"/>
      <c r="GI328" s="1"/>
      <c r="GJ328" s="1"/>
      <c r="GK328" s="1"/>
      <c r="GL328" s="1"/>
      <c r="GM328" s="1"/>
      <c r="GN328" s="1"/>
      <c r="GO328" s="1"/>
      <c r="GP328" s="1"/>
      <c r="GQ328" s="1"/>
      <c r="GR328" s="1"/>
      <c r="GS328" s="1"/>
      <c r="GT328" s="1"/>
      <c r="GU328" s="1"/>
      <c r="GV328" s="1"/>
      <c r="GW328" s="1"/>
      <c r="GX328" s="1"/>
      <c r="GY328" s="1"/>
      <c r="GZ328" s="1"/>
      <c r="HA328" s="1"/>
      <c r="HB328" s="1"/>
      <c r="HC328" s="1"/>
      <c r="HD328" s="1"/>
      <c r="HE328" s="1"/>
      <c r="HF328" s="1"/>
      <c r="HG328" s="1"/>
      <c r="HH328" s="1"/>
      <c r="HI328" s="1"/>
      <c r="HJ328" s="1"/>
      <c r="HK328" s="1"/>
      <c r="HL328" s="1"/>
      <c r="HM328" s="1"/>
      <c r="HN328" s="1"/>
      <c r="HO328" s="1"/>
      <c r="HP328" s="1"/>
      <c r="HQ328" s="1"/>
      <c r="HR328" s="1"/>
      <c r="HS328" s="1"/>
      <c r="HT328" s="1"/>
      <c r="HU328" s="1"/>
      <c r="HV328" s="1"/>
    </row>
    <row r="329" s="4" customFormat="1" ht="94.5" spans="1:230">
      <c r="A329" s="35">
        <f>SUBTOTAL(103,$E$7:E329)*1</f>
        <v>302</v>
      </c>
      <c r="B329" s="34" t="s">
        <v>1206</v>
      </c>
      <c r="C329" s="36" t="s">
        <v>1207</v>
      </c>
      <c r="D329" s="33" t="s">
        <v>15</v>
      </c>
      <c r="E329" s="34" t="s">
        <v>1208</v>
      </c>
      <c r="F329" s="37">
        <v>16050</v>
      </c>
      <c r="G329" s="34" t="s">
        <v>1209</v>
      </c>
      <c r="H329" s="34" t="s">
        <v>1162</v>
      </c>
      <c r="I329" s="54"/>
      <c r="J329" s="15"/>
      <c r="K329" s="50"/>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c r="HU329" s="1"/>
      <c r="HV329" s="1"/>
    </row>
    <row r="330" s="4" customFormat="1" ht="67.5" spans="1:230">
      <c r="A330" s="35">
        <f>SUBTOTAL(103,$E$7:E330)*1</f>
        <v>303</v>
      </c>
      <c r="B330" s="38" t="s">
        <v>1210</v>
      </c>
      <c r="C330" s="42" t="s">
        <v>1211</v>
      </c>
      <c r="D330" s="33" t="s">
        <v>316</v>
      </c>
      <c r="E330" s="38" t="s">
        <v>1212</v>
      </c>
      <c r="F330" s="40">
        <v>24112</v>
      </c>
      <c r="G330" s="38" t="s">
        <v>1213</v>
      </c>
      <c r="H330" s="38" t="s">
        <v>1162</v>
      </c>
      <c r="I330" s="41"/>
      <c r="J330" s="15"/>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row>
    <row r="331" spans="3:3">
      <c r="C331" s="58"/>
    </row>
    <row r="332" spans="3:3">
      <c r="C332" s="58"/>
    </row>
    <row r="333" spans="3:3">
      <c r="C333" s="58"/>
    </row>
    <row r="334" spans="3:3">
      <c r="C334" s="58"/>
    </row>
    <row r="335" spans="3:3">
      <c r="C335" s="58"/>
    </row>
    <row r="336" spans="3:3">
      <c r="C336" s="58"/>
    </row>
    <row r="337" spans="3:3">
      <c r="C337" s="58"/>
    </row>
    <row r="338" spans="3:3">
      <c r="C338" s="58"/>
    </row>
    <row r="339" spans="3:3">
      <c r="C339" s="58"/>
    </row>
    <row r="340" spans="3:3">
      <c r="C340" s="58"/>
    </row>
    <row r="341" spans="3:3">
      <c r="C341" s="58"/>
    </row>
    <row r="342" spans="3:3">
      <c r="C342" s="58"/>
    </row>
    <row r="343" spans="3:3">
      <c r="C343" s="58"/>
    </row>
    <row r="344" spans="3:3">
      <c r="C344" s="58"/>
    </row>
    <row r="345" spans="3:3">
      <c r="C345" s="58"/>
    </row>
    <row r="346" spans="3:3">
      <c r="C346" s="58"/>
    </row>
    <row r="347" spans="3:3">
      <c r="C347" s="58"/>
    </row>
    <row r="348" spans="3:3">
      <c r="C348" s="58"/>
    </row>
    <row r="349" spans="3:3">
      <c r="C349" s="58"/>
    </row>
    <row r="350" spans="3:3">
      <c r="C350" s="58"/>
    </row>
    <row r="351" spans="6:6">
      <c r="F351" s="58"/>
    </row>
  </sheetData>
  <autoFilter ref="A4:I330">
    <extLst/>
  </autoFilter>
  <mergeCells count="26">
    <mergeCell ref="A1:B1"/>
    <mergeCell ref="A2:I2"/>
    <mergeCell ref="G3:I3"/>
    <mergeCell ref="A5:B5"/>
    <mergeCell ref="A6:B6"/>
    <mergeCell ref="A11:B11"/>
    <mergeCell ref="A26:B26"/>
    <mergeCell ref="A28:B28"/>
    <mergeCell ref="A31:B31"/>
    <mergeCell ref="A33:B33"/>
    <mergeCell ref="A35:B35"/>
    <mergeCell ref="A37:B37"/>
    <mergeCell ref="A39:B39"/>
    <mergeCell ref="A64:B64"/>
    <mergeCell ref="A94:B94"/>
    <mergeCell ref="A122:B122"/>
    <mergeCell ref="A152:B152"/>
    <mergeCell ref="A167:B167"/>
    <mergeCell ref="A183:B183"/>
    <mergeCell ref="A212:B212"/>
    <mergeCell ref="A232:B232"/>
    <mergeCell ref="A248:B248"/>
    <mergeCell ref="A272:B272"/>
    <mergeCell ref="A285:B285"/>
    <mergeCell ref="A302:B302"/>
    <mergeCell ref="A317:B317"/>
  </mergeCells>
  <conditionalFormatting sqref="B283">
    <cfRule type="duplicateValues" dxfId="0" priority="2"/>
  </conditionalFormatting>
  <conditionalFormatting sqref="B284">
    <cfRule type="duplicateValues" dxfId="0" priority="1"/>
  </conditionalFormatting>
  <conditionalFormatting sqref="C61:C63">
    <cfRule type="duplicateValues" dxfId="1" priority="3"/>
  </conditionalFormatting>
  <printOptions horizontalCentered="1"/>
  <pageMargins left="0.786805555555556" right="0.786805555555556" top="0.786805555555556" bottom="0.786805555555556" header="0.507638888888889" footer="0.472222222222222"/>
  <pageSetup paperSize="8" fitToHeight="0" orientation="portrait" horizontalDpi="600"/>
  <headerFooter alignWithMargins="0" scaleWithDoc="0"/>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按责任单位分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邱洋森</cp:lastModifiedBy>
  <dcterms:created xsi:type="dcterms:W3CDTF">2020-12-25T16:15:00Z</dcterms:created>
  <cp:lastPrinted>2021-07-18T03:38:00Z</cp:lastPrinted>
  <dcterms:modified xsi:type="dcterms:W3CDTF">2023-02-13T03:08:16Z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y fmtid="{D5CDD505-2E9C-101B-9397-08002B2CF9AE}" pid="3" name="ICV">
    <vt:lpwstr>7010FEDE8E78439EA5D74BB6DCE71A24</vt:lpwstr>
  </property>
  <property fmtid="{D5CDD505-2E9C-101B-9397-08002B2CF9AE}" pid="4" name="KSOReadingLayout">
    <vt:bool>false</vt:bool>
  </property>
</Properties>
</file>