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Sheet1!$A$4:$F$184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<sst xmlns="http://schemas.openxmlformats.org/spreadsheetml/2006/main" count="512" uniqueCount="361">
  <si>
    <t>第三批广西“双百双新”产业项目一览表</t>
  </si>
  <si>
    <t>序号</t>
  </si>
  <si>
    <t>项目业主</t>
  </si>
  <si>
    <t>项目名称</t>
  </si>
  <si>
    <t>总投资
（亿元）</t>
  </si>
  <si>
    <t>项目工作组
负责人</t>
  </si>
  <si>
    <t>备注</t>
  </si>
  <si>
    <t>合计</t>
  </si>
  <si>
    <t>一、南宁市</t>
  </si>
  <si>
    <t>双百项目</t>
  </si>
  <si>
    <t>5项</t>
  </si>
  <si>
    <t>恒大新能源汽车投资控股集团有限公司</t>
  </si>
  <si>
    <t>恒大新能源汽车广西基地项目</t>
  </si>
  <si>
    <t>朱会东</t>
  </si>
  <si>
    <t>投资百亿</t>
  </si>
  <si>
    <t>数字广西集团有限公司</t>
  </si>
  <si>
    <t>中国-东盟数字经济产业园</t>
  </si>
  <si>
    <t>丁  伟</t>
  </si>
  <si>
    <t>广西柳钢国际贸易有限公司、广西柳钢东信科技有限公司、广西南宁柳钢钢材销售有限公司</t>
  </si>
  <si>
    <t>柳钢中国东盟金属材料产业园项目</t>
  </si>
  <si>
    <t>产值百亿</t>
  </si>
  <si>
    <t>广投数字经济示范基地</t>
  </si>
  <si>
    <t>广西博世科环保科技股份有限公司</t>
  </si>
  <si>
    <t>博世科环保产业基地</t>
  </si>
  <si>
    <t>李  耕</t>
  </si>
  <si>
    <t>百亿园区项目</t>
  </si>
  <si>
    <t>1项</t>
  </si>
  <si>
    <t>广西民营经济投资发展集团股份有限公司</t>
  </si>
  <si>
    <t>广西民营经济创业产业园项目（一期）</t>
  </si>
  <si>
    <t>双新项目</t>
  </si>
  <si>
    <t>14项</t>
  </si>
  <si>
    <t>广西南南铝加工有限公司</t>
  </si>
  <si>
    <t>铝合金整体挤压壁板展平关键技术研究及产业化能力建设项目</t>
  </si>
  <si>
    <t>广西中科通信技术有限公司</t>
  </si>
  <si>
    <t>中科无线传感5G产业园</t>
  </si>
  <si>
    <t>谭玫瑰</t>
  </si>
  <si>
    <t>广西蓝水星智能科技有限公司</t>
  </si>
  <si>
    <t>智能通讯产业链终端生产项目</t>
  </si>
  <si>
    <t>广西岑科电子工业有限公司</t>
  </si>
  <si>
    <t>基于5G应用高频电感器核心元器件扩建项目</t>
  </si>
  <si>
    <t>广西麟祉照明科技有限公司</t>
  </si>
  <si>
    <t>麟祉智能照明设备及控制系统研发制造项目</t>
  </si>
  <si>
    <t>广西航莱科技集团有限公司</t>
  </si>
  <si>
    <t>卫星北斗导航高精度芯片及设备生产研发基地</t>
  </si>
  <si>
    <t>深圳市日行科技有限公司</t>
  </si>
  <si>
    <t>智能终端产业园项目</t>
  </si>
  <si>
    <t>广西东信融科发展有限公司</t>
  </si>
  <si>
    <t>中国—东盟信息港小镇(研发中心)</t>
  </si>
  <si>
    <t>南宁市迈越软件有限责任公司</t>
  </si>
  <si>
    <t>迈越大数据产业园</t>
  </si>
  <si>
    <t>广西银瓷圭新材料科技有限公司</t>
  </si>
  <si>
    <t>银圭R产品生产和研发基地</t>
  </si>
  <si>
    <t>广西森合高新科技股份有限公司</t>
  </si>
  <si>
    <t>年产3万吨环保型黄金选矿剂项目</t>
  </si>
  <si>
    <t>广西维威制药有限公司</t>
  </si>
  <si>
    <t>“葫芦娃”品牌系列药品南宁生产基地二期工程</t>
  </si>
  <si>
    <t>李宁体育（广西）有限公司</t>
  </si>
  <si>
    <t>高端运动装备制造项目</t>
  </si>
  <si>
    <t>广西大学科技园投资管理有限责任公司</t>
  </si>
  <si>
    <t>广西大学科技园</t>
  </si>
  <si>
    <t>二、柳州市</t>
  </si>
  <si>
    <t>国轩高科股份有限公司</t>
  </si>
  <si>
    <t>动力电池生产项目</t>
  </si>
  <si>
    <t>侯  刚</t>
  </si>
  <si>
    <t>7项</t>
  </si>
  <si>
    <t>广西汽车集团有限公司</t>
  </si>
  <si>
    <t>新能源整车基地建设项目</t>
  </si>
  <si>
    <t>王鸿鹄</t>
  </si>
  <si>
    <t>爱柯迪（柳州）科技产业有限公司</t>
  </si>
  <si>
    <t>汽车轻量化铝合金精密压铸件</t>
  </si>
  <si>
    <t>卢柳屏</t>
  </si>
  <si>
    <t>柳州五菱柳机动力有限公司</t>
  </si>
  <si>
    <t>新能源汽车混合动力系统研发及产业化项目</t>
  </si>
  <si>
    <t>何文林</t>
  </si>
  <si>
    <t>一汽解放汽车有限公司柳州分公司</t>
  </si>
  <si>
    <t>一汽解放柳州分公司退城进园项目</t>
  </si>
  <si>
    <t>广西馨海药业科技有限公司</t>
  </si>
  <si>
    <t>中药创新药物的研究及开发</t>
  </si>
  <si>
    <t>柳州市丰泰产业园管理有限公司</t>
  </si>
  <si>
    <t>柳州顺丰创新产业园</t>
  </si>
  <si>
    <t>蒙启鹏</t>
  </si>
  <si>
    <t>柳州滴水天地物流有限公司</t>
  </si>
  <si>
    <t>柳州滴水天地物流园</t>
  </si>
  <si>
    <t>三、桂林市</t>
  </si>
  <si>
    <t>桂林坤弘量子信息科技有限公司</t>
  </si>
  <si>
    <t>通讯电路板研发及生产基地建设项目</t>
  </si>
  <si>
    <t>钟  洪</t>
  </si>
  <si>
    <t>2项</t>
  </si>
  <si>
    <t>荔浦市工业集中区服务中心</t>
  </si>
  <si>
    <t>荔浦市衣架家居特色产业园建设项目</t>
  </si>
  <si>
    <t>灵川县甘棠江城市建设投资有限责任公司、桂林电子科技大学</t>
  </si>
  <si>
    <t>桂林花江智慧谷电子信息创业产业园(科技成果转化园）</t>
  </si>
  <si>
    <t>9项</t>
  </si>
  <si>
    <t>国营长虹机械厂</t>
  </si>
  <si>
    <t>桂林市高端装备制造产业园（一期）</t>
  </si>
  <si>
    <t>桂林市西德电梯有限公司</t>
  </si>
  <si>
    <t>桂林市西德电梯有限公司电梯生产项目</t>
  </si>
  <si>
    <t>桂林高新投资集团有限公司</t>
  </si>
  <si>
    <t>增材制造产业园</t>
  </si>
  <si>
    <t>桂林市华谊智测科技有限责任公司</t>
  </si>
  <si>
    <t>深圳华谊智测整体搬迁项目</t>
  </si>
  <si>
    <t>桂林智熠感光材料科技有限公司</t>
  </si>
  <si>
    <t>感光油墨建设项目</t>
  </si>
  <si>
    <t>广西林洋药业有限公司</t>
  </si>
  <si>
    <t>药品GMP生产线建设工程项目</t>
  </si>
  <si>
    <t>桂林优利特电子集团有限公司</t>
  </si>
  <si>
    <t>血细胞分析系统研发生产基地</t>
  </si>
  <si>
    <t>桂林吉福思罗汉果有限公司</t>
  </si>
  <si>
    <t>吉福思扩建提升工程—特色罗汉果产品生产线建设项目</t>
  </si>
  <si>
    <t>广西格美乐电器责任有限公司</t>
  </si>
  <si>
    <t>空调及健康电器项目</t>
  </si>
  <si>
    <t>四、梧州市</t>
  </si>
  <si>
    <t>8项</t>
  </si>
  <si>
    <t>广西浔江实业有限公司</t>
  </si>
  <si>
    <t>智能制造精密机械加工项目</t>
  </si>
  <si>
    <t>黎永益</t>
  </si>
  <si>
    <t>梧州市三禾添佰利五金加工有限公司</t>
  </si>
  <si>
    <t>汽车航天航空人造金钢石高精度刀具项目</t>
  </si>
  <si>
    <t>姜云飞</t>
  </si>
  <si>
    <t>梧州市鑫峰特钢有限公司</t>
  </si>
  <si>
    <t>100万吨高品质不锈钢连续固溶酸洗生产线项目</t>
  </si>
  <si>
    <t>卢新华</t>
  </si>
  <si>
    <t>梧州兴扬智能科技有限公司</t>
  </si>
  <si>
    <t>粤桂合作特别试验区兴扬人工智能终端产品产业链工业园项目</t>
  </si>
  <si>
    <t>张惠强</t>
  </si>
  <si>
    <t>广西鑫昊新能源科技有限公司</t>
  </si>
  <si>
    <t>新能源光伏产业基地项目</t>
  </si>
  <si>
    <t>广西中恒医疗科技有限公司</t>
  </si>
  <si>
    <t>广西（国家级）应急医疗物资保障梧州基地（一期）</t>
  </si>
  <si>
    <t>广西业盛富泰实业投资有限公司</t>
  </si>
  <si>
    <t>岑溪泰森新纺织产业集聚区</t>
  </si>
  <si>
    <t>广西中丝成丝绸科技有限公司</t>
  </si>
  <si>
    <t>茧丝绸产业中下游环节补链项目</t>
  </si>
  <si>
    <t>冼秋莲</t>
  </si>
  <si>
    <t>五、北海市</t>
  </si>
  <si>
    <t>河南金山化工集团</t>
  </si>
  <si>
    <t>玻璃生产配套暨传统盐化工升级改造项目</t>
  </si>
  <si>
    <t>黄  江</t>
  </si>
  <si>
    <t>香港众诚能源集团</t>
  </si>
  <si>
    <t>铁山港化工新材料项目</t>
  </si>
  <si>
    <t>广东鼎龙集团实业有限公司</t>
  </si>
  <si>
    <t>年产60万吨氯化法钛白粉项目</t>
  </si>
  <si>
    <t>北京天下秀科技股份有限公司</t>
  </si>
  <si>
    <t>天下秀数字科技创新产业基地</t>
  </si>
  <si>
    <t>玖龙环球（中国）投资集团有限公司</t>
  </si>
  <si>
    <t>玖龙广西北海造纸项目</t>
  </si>
  <si>
    <t>中国—东盟信息港股份有限公司</t>
  </si>
  <si>
    <t>中国-东盟信息港数字经济产业新城项目</t>
  </si>
  <si>
    <t>北海长利新材料科技有限公司</t>
  </si>
  <si>
    <t>长利广西硅科技产业园项目</t>
  </si>
  <si>
    <t>信义集团</t>
  </si>
  <si>
    <t>信义深加工产业园</t>
  </si>
  <si>
    <t>北海威六网络科技有限公司</t>
  </si>
  <si>
    <t>北海威六科创中心暨下一代互联网产业孵化器项目</t>
  </si>
  <si>
    <t>北海森洲生物技术有限公司</t>
  </si>
  <si>
    <t>广西森洲粮油加工副产物环保提纯技术开发应用项目</t>
  </si>
  <si>
    <t>六、防城港市</t>
  </si>
  <si>
    <t>6项</t>
  </si>
  <si>
    <t>防城港津西型钢科技有限公司</t>
  </si>
  <si>
    <t>防城港装配式钢结构及其配套设施项目</t>
  </si>
  <si>
    <t>张  海</t>
  </si>
  <si>
    <t>防城港柳钢物流有限公司</t>
  </si>
  <si>
    <t>柳钢防城港配套延链产品制造项目</t>
  </si>
  <si>
    <t>廖  云</t>
  </si>
  <si>
    <t>广西广盛高强耐磨新材料科技有限公司</t>
  </si>
  <si>
    <t>冷轧高强钢项目</t>
  </si>
  <si>
    <t>广西国电交通设施有限公司</t>
  </si>
  <si>
    <t>标准件智能制造项目</t>
  </si>
  <si>
    <t>防城港天地和金属制品有限公司</t>
  </si>
  <si>
    <t>天地和镀锌钢管生产项目</t>
  </si>
  <si>
    <t>防城港市榕鼎金属制品有限公司</t>
  </si>
  <si>
    <t>榕鼎防城港镀锌钢制造项目</t>
  </si>
  <si>
    <t>3项</t>
  </si>
  <si>
    <t>防城港市新城投资集团有限责任公司</t>
  </si>
  <si>
    <t>防城港市九龙湖特种钢精深加工基地</t>
  </si>
  <si>
    <t>罗  真</t>
  </si>
  <si>
    <t>防城港市天舜投资有限公司</t>
  </si>
  <si>
    <t>五金铜材卫浴加工项目</t>
  </si>
  <si>
    <t>中交一局、荣盛制药有限公司、温州置信集团、防城港高新区投资有限公司、防城港市铭辰投资开发有限公司</t>
  </si>
  <si>
    <t>防城港高新区生物医药与医疗器械产业园</t>
  </si>
  <si>
    <t>10项</t>
  </si>
  <si>
    <t>防城港天俪显隆科技有限公司</t>
  </si>
  <si>
    <t>环保智能装备及高端自动化产品制造项目</t>
  </si>
  <si>
    <t>防城港市上德电力设备有限公司</t>
  </si>
  <si>
    <t>智能高低压电力产品项目</t>
  </si>
  <si>
    <t>广西魏码实业有限公司</t>
  </si>
  <si>
    <t>防城港冶金智能装备制造项目</t>
  </si>
  <si>
    <t>广西长科新材料有限公司</t>
  </si>
  <si>
    <t>透明ABS生产项目</t>
  </si>
  <si>
    <t>杭州银核存储区块链有限公司防城港分公司</t>
  </si>
  <si>
    <t>银核存储及大数据生产应用项目</t>
  </si>
  <si>
    <t>广西望海大数据科技有限公司</t>
  </si>
  <si>
    <t>北斗海洋陆基一体化信息应用项目</t>
  </si>
  <si>
    <t>防城港龙源生物科技有限公司</t>
  </si>
  <si>
    <t>山茶健康产业综合示范项目</t>
  </si>
  <si>
    <t>陆  辉</t>
  </si>
  <si>
    <t>深圳市佳泰药业集团</t>
  </si>
  <si>
    <t>佳泰集团新特药实验室及制药厂项目</t>
  </si>
  <si>
    <t>防城港捷康生物科技有限公司</t>
  </si>
  <si>
    <t>高端医用卡拉胶生产项目</t>
  </si>
  <si>
    <t>广西陆海药业有限责任公司</t>
  </si>
  <si>
    <t>高端医疗器械制造及外敷药用品生产项目</t>
  </si>
  <si>
    <t>七、钦州市</t>
  </si>
  <si>
    <t>钦州市钦南区林业投资有限公司</t>
  </si>
  <si>
    <t>钦州市钦南区那丽产业园</t>
  </si>
  <si>
    <t>苏英权</t>
  </si>
  <si>
    <t>4项</t>
  </si>
  <si>
    <t>西牛皮防水科技（钦州）有限公司</t>
  </si>
  <si>
    <t>西牛皮防水（钦州）科技园一期工程</t>
  </si>
  <si>
    <t>谢立品</t>
  </si>
  <si>
    <t>广西钦江药业有限公司</t>
  </si>
  <si>
    <t>广西钦州医药中间体项目</t>
  </si>
  <si>
    <t>钦州绿源木业有限公司</t>
  </si>
  <si>
    <t>年产21万立方米超薄纤维板生产线建设项目</t>
  </si>
  <si>
    <t>广西晟玮家居科技有限公司</t>
  </si>
  <si>
    <t>休闲智能家居生产项目</t>
  </si>
  <si>
    <t>八、贵港市</t>
  </si>
  <si>
    <t>贵港华南义乌小商品城有限公司</t>
  </si>
  <si>
    <t>义乌中国小商品智慧新商业产业园项目</t>
  </si>
  <si>
    <t>黄卫平</t>
  </si>
  <si>
    <t>广西辉腾汽车配件有限公司</t>
  </si>
  <si>
    <t>年产20000万套各类办公设备及小型家电变速器项目</t>
  </si>
  <si>
    <t>刘东庆</t>
  </si>
  <si>
    <t>广西奕安泰药业有限公司</t>
  </si>
  <si>
    <t>高端医药原料药和医药制药项目</t>
  </si>
  <si>
    <t>曾海燕</t>
  </si>
  <si>
    <t>广西茵诺圣药业有限公司</t>
  </si>
  <si>
    <t>高端医药原料药和医药制剂项目</t>
  </si>
  <si>
    <t>黄云贵</t>
  </si>
  <si>
    <t>广西斯图卡食品生产有限公司</t>
  </si>
  <si>
    <t>斯图卡高端精酿啤酒产业园项目</t>
  </si>
  <si>
    <t>周桂英</t>
  </si>
  <si>
    <t>贵港汉邦木业有限公司</t>
  </si>
  <si>
    <t>年产1000万平方米高端多层复合实木地板及高端木质家具项目</t>
  </si>
  <si>
    <t>罗冠荣</t>
  </si>
  <si>
    <t>贵港市宇帆木业有限公司</t>
  </si>
  <si>
    <t>年产15万立方米多层实木复合地板建设项目</t>
  </si>
  <si>
    <t>黄汉洋</t>
  </si>
  <si>
    <t>九、玉林市</t>
  </si>
  <si>
    <t>华友控股集团</t>
  </si>
  <si>
    <t>华友广西玉林锂电一体化产业基地项目（一期）</t>
  </si>
  <si>
    <t>曹  湜</t>
  </si>
  <si>
    <t>广西玉柴机器股份有限公司</t>
  </si>
  <si>
    <t>新能源商用车动力系统研发与产业化</t>
  </si>
  <si>
    <t>丘德奎</t>
  </si>
  <si>
    <t>广西玉柴机器集团有限公司</t>
  </si>
  <si>
    <t>军民融合发动机项目（一期）</t>
  </si>
  <si>
    <t>广西三环高科拉曼芯片技术有限公司</t>
  </si>
  <si>
    <t>年产100万套纳米陶瓷探针产业化建设项目</t>
  </si>
  <si>
    <t>赵志刚</t>
  </si>
  <si>
    <t>创科纺织（广西）有限公司</t>
  </si>
  <si>
    <t>创科纺织年产服装600万件生产项目</t>
  </si>
  <si>
    <t>广西同德未来计算机股份有限公司</t>
  </si>
  <si>
    <t>年产30万台信创计算机</t>
  </si>
  <si>
    <t>邹宇鹏</t>
  </si>
  <si>
    <t>十、百色市</t>
  </si>
  <si>
    <t>广西天盛酒业投资有限公司</t>
  </si>
  <si>
    <t>年产3万千升茶酒项目</t>
  </si>
  <si>
    <t>石国怀</t>
  </si>
  <si>
    <t>广西平铝科技开发有限公司</t>
  </si>
  <si>
    <t>年产80万吨再生铝项目</t>
  </si>
  <si>
    <t>靖西湘潭电化科技有限公司</t>
  </si>
  <si>
    <t>年产1万吨锰酸锂电池正极材料项目</t>
  </si>
  <si>
    <t>广西平果和泰科技有限公司</t>
  </si>
  <si>
    <t>年产6万吨干法氟化铝项目</t>
  </si>
  <si>
    <t>十一、贺州市</t>
  </si>
  <si>
    <t>贺州市平桂城市建设投资有限公司</t>
  </si>
  <si>
    <t>平桂黄金珠宝文化产业园项目（一期）</t>
  </si>
  <si>
    <t>黄启添</t>
  </si>
  <si>
    <t>广西祥云亿航智能科技有限公司</t>
  </si>
  <si>
    <t>广西贺州市亿航智能制造项目</t>
  </si>
  <si>
    <t>唐玲玲</t>
  </si>
  <si>
    <t>广西富川正辉机械有限公司</t>
  </si>
  <si>
    <t>高纯净耐磨材料产业基地项目</t>
  </si>
  <si>
    <t xml:space="preserve">周  正  </t>
  </si>
  <si>
    <t>广西利升石业有限公司</t>
  </si>
  <si>
    <t>年产250万平方米智能化石材家居定制项目</t>
  </si>
  <si>
    <t>谭伯枫</t>
  </si>
  <si>
    <t>十二、河池市</t>
  </si>
  <si>
    <t>河池市国有资产投资经营有限责任公司、河池市药融园有限公司</t>
  </si>
  <si>
    <t>河池大健康生物医药药融园项目</t>
  </si>
  <si>
    <t>陆景宇</t>
  </si>
  <si>
    <t>广西都安壮志雄心科技发展有限公司</t>
  </si>
  <si>
    <t>壮志雄心无人机生产验证基地</t>
  </si>
  <si>
    <t>南丹县南方有色金属有限责任公司</t>
  </si>
  <si>
    <t>锌系统渣处理新技术资源综合利用项目</t>
  </si>
  <si>
    <t>都安上峰杰夏环保科技有限公司</t>
  </si>
  <si>
    <t>年处理30万吨危废及固废水泥协同处置项目</t>
  </si>
  <si>
    <t>深圳保实安电商实业有限公司</t>
  </si>
  <si>
    <t>大化5G 民生大数据产业园项目</t>
  </si>
  <si>
    <t>彭  强</t>
  </si>
  <si>
    <t>广西德利迅达投资有限公司</t>
  </si>
  <si>
    <t>中国—东盟（巴马）大数据云计算基地</t>
  </si>
  <si>
    <t>广西星华环保科技有限公司</t>
  </si>
  <si>
    <t>河池市大任产业园配套年综合利用2万吨固废项目</t>
  </si>
  <si>
    <t>广西丹泉酒业有限公司</t>
  </si>
  <si>
    <t>振兴桂酒百亿丹泉技改项目</t>
  </si>
  <si>
    <t>广西天龙泉酒业有限公司</t>
  </si>
  <si>
    <t>配制酒、黄酒配套设施四期工程项目</t>
  </si>
  <si>
    <t>丝绸之路控股团有限公司</t>
  </si>
  <si>
    <t>丝绸炼染项目</t>
  </si>
  <si>
    <t>杜际鹏</t>
  </si>
  <si>
    <t>十三、来宾市</t>
  </si>
  <si>
    <t>广西汇元锰业有限责任公司</t>
  </si>
  <si>
    <t>新能源电池锰系材料产业集群项目</t>
  </si>
  <si>
    <t>廖和明</t>
  </si>
  <si>
    <t>广西投资集团</t>
  </si>
  <si>
    <t>生态铝产业园铝精深加工项目</t>
  </si>
  <si>
    <t>农  毅</t>
  </si>
  <si>
    <t>广西华沛科技有限公司</t>
  </si>
  <si>
    <t>人机交互智能装备研发生产项目</t>
  </si>
  <si>
    <t>龚铮铮</t>
  </si>
  <si>
    <t>广西显沛光电科技有限公司</t>
  </si>
  <si>
    <t>液晶显示模组研发生产项目</t>
  </si>
  <si>
    <t>邓应文</t>
  </si>
  <si>
    <t>广西双蚁药业有限公司</t>
  </si>
  <si>
    <t>新建生产基地项目</t>
  </si>
  <si>
    <t>庞科伟</t>
  </si>
  <si>
    <t>十四、崇左市</t>
  </si>
  <si>
    <t>崇左汇鑫建材有限公司</t>
  </si>
  <si>
    <t>崇左江州区驮卢建材产业园</t>
  </si>
  <si>
    <t>陈  锋</t>
  </si>
  <si>
    <t>凭祥市三诺数字科技有限公司等</t>
  </si>
  <si>
    <t>凭祥电子信息产业项目</t>
  </si>
  <si>
    <t>农  化</t>
  </si>
  <si>
    <t>崇左驰普置业有限公司</t>
  </si>
  <si>
    <t>广西崇左龙赞东盟国际林业循环经济产业园</t>
  </si>
  <si>
    <t>劳宁军</t>
  </si>
  <si>
    <t>12项</t>
  </si>
  <si>
    <t>中信大锰矿业有限责任公司</t>
  </si>
  <si>
    <t>菱锰矿高效综合利用及污染治理关键技术项目</t>
  </si>
  <si>
    <t>蓝大煌</t>
  </si>
  <si>
    <t>广西龙州新翔生态铝业有限公司</t>
  </si>
  <si>
    <t>崇左低品位难处理铝土矿开发及综合利用项目</t>
  </si>
  <si>
    <t>秦  昆</t>
  </si>
  <si>
    <t>广西鑫科铜业有限公司</t>
  </si>
  <si>
    <t>新型精密电子铜带项目一期</t>
  </si>
  <si>
    <t>罗海山</t>
  </si>
  <si>
    <t>山东盛东投资有限公司</t>
  </si>
  <si>
    <t>高活性新材料及精品骨料综合利用项目</t>
  </si>
  <si>
    <t>李  兵</t>
  </si>
  <si>
    <t>广西钢之泰装配式绿色建筑产业有限公司</t>
  </si>
  <si>
    <t>新型装配式绿色建筑产业基地项目一期</t>
  </si>
  <si>
    <t>文晓林</t>
  </si>
  <si>
    <t>广西向东电子科技有限公司</t>
  </si>
  <si>
    <t>广西东佳杰光学膜生产项目</t>
  </si>
  <si>
    <t>广州华创化工材料科技开发有限公司</t>
  </si>
  <si>
    <t>华南理工大学（崇左）先进轻质功能材料产业化基地项目一期</t>
  </si>
  <si>
    <t>广西华政新能源科技有限公司</t>
  </si>
  <si>
    <t>耐高温、高倍率软包异形锂离子特种电池项目</t>
  </si>
  <si>
    <t>吴爱红</t>
  </si>
  <si>
    <t>崇左半糖健康糖业有限公司</t>
  </si>
  <si>
    <t>年产25000吨微晶糖、50000吨半糖及4000吨颗粒三氯蔗糖项目</t>
  </si>
  <si>
    <t>广西祥盛家居材料科技股份有限公司</t>
  </si>
  <si>
    <t>高端绿色家居制造项目</t>
  </si>
  <si>
    <t>刘  勇</t>
  </si>
  <si>
    <t>广西崇左乐林林业开发有限公司</t>
  </si>
  <si>
    <t>年产60万立方米中高密度纤维板项目及配套生物质发电厂项目</t>
  </si>
  <si>
    <t>广西崇左欧卡罗家居有限公司</t>
  </si>
  <si>
    <t>整体橱柜生产项目</t>
  </si>
  <si>
    <t>蓝锋杰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</si>
</sst>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&quot;项&quot;\ "/>
    <numFmt numFmtId="177" formatCode="0.00_ "/>
    <numFmt numFmtId="178" formatCode="0_);[Red]\(0\)"/>
    <numFmt numFmtId="179" formatCode="0.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0"/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8" fontId="7" fillId="0" borderId="0" xfId="39" applyNumberFormat="1" applyFont="1" applyFill="1" applyAlignment="1">
      <alignment horizontal="center" vertical="center" wrapText="1"/>
    </xf>
    <xf numFmtId="177" fontId="7" fillId="0" borderId="0" xfId="39" applyNumberFormat="1" applyFont="1" applyFill="1" applyAlignment="1">
      <alignment horizontal="center" vertical="center" wrapText="1"/>
    </xf>
    <xf numFmtId="178" fontId="7" fillId="0" borderId="0" xfId="39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8" fontId="9" fillId="2" borderId="1" xfId="39" applyNumberFormat="1" applyFont="1" applyFill="1" applyBorder="1" applyAlignment="1">
      <alignment horizontal="center" vertical="center" wrapText="1"/>
    </xf>
    <xf numFmtId="177" fontId="9" fillId="2" borderId="1" xfId="3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9" fillId="0" borderId="1" xfId="39" applyNumberFormat="1" applyFont="1" applyFill="1" applyBorder="1" applyAlignment="1">
      <alignment horizontal="center" vertical="center" wrapText="1"/>
    </xf>
    <xf numFmtId="176" fontId="9" fillId="0" borderId="1" xfId="39" applyNumberFormat="1" applyFont="1" applyFill="1" applyBorder="1" applyAlignment="1">
      <alignment horizontal="center" vertical="center" wrapText="1"/>
    </xf>
    <xf numFmtId="177" fontId="9" fillId="0" borderId="1" xfId="3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9" fillId="3" borderId="1" xfId="39" applyNumberFormat="1" applyFont="1" applyFill="1" applyBorder="1" applyAlignment="1">
      <alignment horizontal="center" vertical="center" wrapText="1"/>
    </xf>
    <xf numFmtId="176" fontId="9" fillId="3" borderId="1" xfId="39" applyNumberFormat="1" applyFont="1" applyFill="1" applyBorder="1" applyAlignment="1">
      <alignment horizontal="center" vertical="center" wrapText="1"/>
    </xf>
    <xf numFmtId="177" fontId="9" fillId="3" borderId="1" xfId="39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6" fillId="0" borderId="1" xfId="39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39" applyNumberFormat="1" applyFont="1" applyFill="1" applyBorder="1" applyAlignment="1">
      <alignment horizontal="center" vertical="center" wrapText="1"/>
    </xf>
    <xf numFmtId="178" fontId="10" fillId="0" borderId="1" xfId="39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8" fontId="10" fillId="3" borderId="1" xfId="39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8" fontId="6" fillId="3" borderId="1" xfId="39" applyNumberFormat="1" applyFont="1" applyFill="1" applyBorder="1" applyAlignment="1">
      <alignment horizontal="center" vertical="center" wrapText="1"/>
    </xf>
    <xf numFmtId="177" fontId="6" fillId="3" borderId="1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12" fillId="0" borderId="1" xfId="39" applyNumberFormat="1" applyFont="1" applyFill="1" applyBorder="1" applyAlignment="1">
      <alignment horizontal="center" vertical="center" wrapText="1"/>
    </xf>
    <xf numFmtId="177" fontId="6" fillId="3" borderId="1" xfId="3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6" fillId="0" borderId="1" xfId="50" applyNumberFormat="1" applyFont="1" applyFill="1" applyBorder="1" applyAlignment="1">
      <alignment horizontal="center" vertical="center" wrapText="1"/>
    </xf>
    <xf numFmtId="178" fontId="13" fillId="0" borderId="2" xfId="39" applyNumberFormat="1" applyFont="1" applyFill="1" applyBorder="1" applyAlignment="1">
      <alignment horizontal="center" vertical="center" wrapText="1"/>
    </xf>
    <xf numFmtId="178" fontId="13" fillId="0" borderId="1" xfId="3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07年自治区企业挖潜改造资金项目计划表-尿素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"/>
  <sheetViews>
    <sheetView tabSelected="1" topLeftCell="A169" workbookViewId="0">
      <selection activeCell="H175" sqref="H175"/>
    </sheetView>
  </sheetViews>
  <sheetFormatPr defaultColWidth="9" defaultRowHeight="13.5" outlineLevelCol="5"/>
  <cols>
    <col min="1" max="1" width="6.5" customWidth="1"/>
    <col min="2" max="2" width="36.75" style="7" customWidth="1"/>
    <col min="3" max="3" width="41.475" style="7" customWidth="1"/>
    <col min="4" max="4" width="15" style="8" customWidth="1"/>
    <col min="5" max="5" width="13" customWidth="1"/>
    <col min="6" max="6" width="15.75" customWidth="1"/>
  </cols>
  <sheetData>
    <row r="1" s="1" customFormat="1" ht="33" customHeight="1" spans="1:6">
      <c r="A1" s="9" t="s">
        <v>0</v>
      </c>
      <c r="B1" s="9"/>
      <c r="C1" s="9"/>
      <c r="D1" s="10"/>
      <c r="E1" s="11"/>
      <c r="F1" s="11"/>
    </row>
    <row r="2" s="2" customFormat="1" ht="18" customHeight="1" spans="1:6">
      <c r="A2" s="12"/>
      <c r="B2" s="12"/>
      <c r="C2" s="12"/>
      <c r="D2" s="13"/>
      <c r="E2" s="12"/>
      <c r="F2" s="12"/>
    </row>
    <row r="3" s="3" customFormat="1" ht="18" customHeight="1" spans="1:6">
      <c r="A3" s="14" t="s">
        <v>1</v>
      </c>
      <c r="B3" s="14" t="s">
        <v>2</v>
      </c>
      <c r="C3" s="14" t="s">
        <v>3</v>
      </c>
      <c r="D3" s="15" t="s">
        <v>4</v>
      </c>
      <c r="E3" s="16" t="s">
        <v>5</v>
      </c>
      <c r="F3" s="16" t="s">
        <v>6</v>
      </c>
    </row>
    <row r="4" s="3" customFormat="1" ht="15" customHeight="1" spans="1:6">
      <c r="A4" s="14"/>
      <c r="B4" s="14"/>
      <c r="C4" s="14"/>
      <c r="D4" s="15"/>
      <c r="E4" s="16"/>
      <c r="F4" s="16"/>
    </row>
    <row r="5" s="3" customFormat="1" ht="32" customHeight="1" spans="1:6">
      <c r="A5" s="17"/>
      <c r="B5" s="17" t="s">
        <v>7</v>
      </c>
      <c r="C5" s="18">
        <f>C6+C30+C41+C57+C67+C81+C104+C112+C122+C131+C138+C145+C158+C166</f>
        <v>133</v>
      </c>
      <c r="D5" s="19">
        <f>D6+D30+D41+D57+D67+D81+D104+D112+D122+D131+D138+D145+D158+D166</f>
        <v>3985.165766</v>
      </c>
      <c r="E5" s="20"/>
      <c r="F5" s="20"/>
    </row>
    <row r="6" s="3" customFormat="1" ht="32" customHeight="1" spans="1:6">
      <c r="A6" s="21"/>
      <c r="B6" s="21" t="s">
        <v>8</v>
      </c>
      <c r="C6" s="22">
        <v>20</v>
      </c>
      <c r="D6" s="23">
        <f>D7+D13+D15</f>
        <v>722.5125</v>
      </c>
      <c r="E6" s="24"/>
      <c r="F6" s="24"/>
    </row>
    <row r="7" s="3" customFormat="1" ht="32" customHeight="1" spans="1:6">
      <c r="A7" s="17"/>
      <c r="B7" s="17" t="s">
        <v>9</v>
      </c>
      <c r="C7" s="17" t="s">
        <v>10</v>
      </c>
      <c r="D7" s="19">
        <f>SUM(D8:D12)</f>
        <v>544</v>
      </c>
      <c r="E7" s="20"/>
      <c r="F7" s="20"/>
    </row>
    <row r="8" s="4" customFormat="1" ht="30" customHeight="1" spans="1:6">
      <c r="A8" s="25">
        <v>1</v>
      </c>
      <c r="B8" s="26" t="s">
        <v>11</v>
      </c>
      <c r="C8" s="27" t="s">
        <v>12</v>
      </c>
      <c r="D8" s="28">
        <v>300</v>
      </c>
      <c r="E8" s="29" t="s">
        <v>13</v>
      </c>
      <c r="F8" s="26" t="s">
        <v>14</v>
      </c>
    </row>
    <row r="9" s="4" customFormat="1" ht="30" customHeight="1" spans="1:6">
      <c r="A9" s="25">
        <v>2</v>
      </c>
      <c r="B9" s="29" t="s">
        <v>15</v>
      </c>
      <c r="C9" s="29" t="s">
        <v>16</v>
      </c>
      <c r="D9" s="30">
        <v>157</v>
      </c>
      <c r="E9" s="29" t="s">
        <v>17</v>
      </c>
      <c r="F9" s="26" t="s">
        <v>14</v>
      </c>
    </row>
    <row r="10" s="4" customFormat="1" ht="40.5" spans="1:6">
      <c r="A10" s="25">
        <v>3</v>
      </c>
      <c r="B10" s="26" t="s">
        <v>18</v>
      </c>
      <c r="C10" s="27" t="s">
        <v>19</v>
      </c>
      <c r="D10" s="28">
        <v>45</v>
      </c>
      <c r="E10" s="29" t="s">
        <v>13</v>
      </c>
      <c r="F10" s="26" t="s">
        <v>20</v>
      </c>
    </row>
    <row r="11" s="4" customFormat="1" ht="30" customHeight="1" spans="1:6">
      <c r="A11" s="25">
        <v>4</v>
      </c>
      <c r="B11" s="26" t="s">
        <v>15</v>
      </c>
      <c r="C11" s="27" t="s">
        <v>21</v>
      </c>
      <c r="D11" s="28">
        <v>22</v>
      </c>
      <c r="E11" s="29" t="s">
        <v>17</v>
      </c>
      <c r="F11" s="26" t="s">
        <v>20</v>
      </c>
    </row>
    <row r="12" s="4" customFormat="1" ht="30" customHeight="1" spans="1:6">
      <c r="A12" s="25">
        <v>5</v>
      </c>
      <c r="B12" s="26" t="s">
        <v>22</v>
      </c>
      <c r="C12" s="27" t="s">
        <v>23</v>
      </c>
      <c r="D12" s="28">
        <v>20</v>
      </c>
      <c r="E12" s="29" t="s">
        <v>24</v>
      </c>
      <c r="F12" s="26" t="s">
        <v>20</v>
      </c>
    </row>
    <row r="13" s="4" customFormat="1" ht="30" customHeight="1" spans="1:6">
      <c r="A13" s="25"/>
      <c r="B13" s="31" t="s">
        <v>25</v>
      </c>
      <c r="C13" s="32" t="s">
        <v>26</v>
      </c>
      <c r="D13" s="19">
        <f>SUM(D14)</f>
        <v>113</v>
      </c>
      <c r="E13" s="29"/>
      <c r="F13" s="26"/>
    </row>
    <row r="14" s="4" customFormat="1" ht="30" customHeight="1" spans="1:6">
      <c r="A14" s="25">
        <v>1</v>
      </c>
      <c r="B14" s="26" t="s">
        <v>27</v>
      </c>
      <c r="C14" s="27" t="s">
        <v>28</v>
      </c>
      <c r="D14" s="28">
        <v>113</v>
      </c>
      <c r="E14" s="29" t="s">
        <v>24</v>
      </c>
      <c r="F14" s="26"/>
    </row>
    <row r="15" s="4" customFormat="1" ht="30" customHeight="1" spans="1:6">
      <c r="A15" s="25"/>
      <c r="B15" s="31" t="s">
        <v>29</v>
      </c>
      <c r="C15" s="32" t="s">
        <v>30</v>
      </c>
      <c r="D15" s="19">
        <f>SUM(D16:D29)</f>
        <v>65.5125</v>
      </c>
      <c r="E15" s="29"/>
      <c r="F15" s="26"/>
    </row>
    <row r="16" s="4" customFormat="1" ht="30" customHeight="1" spans="1:6">
      <c r="A16" s="25">
        <v>1</v>
      </c>
      <c r="B16" s="26" t="s">
        <v>31</v>
      </c>
      <c r="C16" s="27" t="s">
        <v>32</v>
      </c>
      <c r="D16" s="28">
        <v>1.3125</v>
      </c>
      <c r="E16" s="29" t="s">
        <v>13</v>
      </c>
      <c r="F16" s="26"/>
    </row>
    <row r="17" s="4" customFormat="1" ht="30" customHeight="1" spans="1:6">
      <c r="A17" s="25">
        <v>2</v>
      </c>
      <c r="B17" s="26" t="s">
        <v>33</v>
      </c>
      <c r="C17" s="27" t="s">
        <v>34</v>
      </c>
      <c r="D17" s="28">
        <v>8.9</v>
      </c>
      <c r="E17" s="29" t="s">
        <v>35</v>
      </c>
      <c r="F17" s="26"/>
    </row>
    <row r="18" s="4" customFormat="1" ht="30" customHeight="1" spans="1:6">
      <c r="A18" s="25">
        <v>3</v>
      </c>
      <c r="B18" s="26" t="s">
        <v>36</v>
      </c>
      <c r="C18" s="27" t="s">
        <v>37</v>
      </c>
      <c r="D18" s="28">
        <v>5.1</v>
      </c>
      <c r="E18" s="29" t="s">
        <v>24</v>
      </c>
      <c r="F18" s="26"/>
    </row>
    <row r="19" s="4" customFormat="1" ht="30" customHeight="1" spans="1:6">
      <c r="A19" s="25">
        <v>4</v>
      </c>
      <c r="B19" s="26" t="s">
        <v>38</v>
      </c>
      <c r="C19" s="27" t="s">
        <v>39</v>
      </c>
      <c r="D19" s="28">
        <v>3.8</v>
      </c>
      <c r="E19" s="29" t="s">
        <v>13</v>
      </c>
      <c r="F19" s="26"/>
    </row>
    <row r="20" s="4" customFormat="1" ht="30" customHeight="1" spans="1:6">
      <c r="A20" s="25">
        <v>5</v>
      </c>
      <c r="B20" s="26" t="s">
        <v>40</v>
      </c>
      <c r="C20" s="27" t="s">
        <v>41</v>
      </c>
      <c r="D20" s="28">
        <v>2</v>
      </c>
      <c r="E20" s="29" t="s">
        <v>24</v>
      </c>
      <c r="F20" s="26"/>
    </row>
    <row r="21" s="4" customFormat="1" ht="30" customHeight="1" spans="1:6">
      <c r="A21" s="25">
        <v>6</v>
      </c>
      <c r="B21" s="26" t="s">
        <v>42</v>
      </c>
      <c r="C21" s="27" t="s">
        <v>43</v>
      </c>
      <c r="D21" s="28">
        <v>1.05</v>
      </c>
      <c r="E21" s="29" t="s">
        <v>24</v>
      </c>
      <c r="F21" s="26"/>
    </row>
    <row r="22" s="4" customFormat="1" ht="30" customHeight="1" spans="1:6">
      <c r="A22" s="25">
        <v>7</v>
      </c>
      <c r="B22" s="26" t="s">
        <v>44</v>
      </c>
      <c r="C22" s="27" t="s">
        <v>45</v>
      </c>
      <c r="D22" s="28">
        <v>1</v>
      </c>
      <c r="E22" s="29" t="s">
        <v>24</v>
      </c>
      <c r="F22" s="26"/>
    </row>
    <row r="23" s="4" customFormat="1" ht="30" customHeight="1" spans="1:6">
      <c r="A23" s="25">
        <v>8</v>
      </c>
      <c r="B23" s="26" t="s">
        <v>46</v>
      </c>
      <c r="C23" s="26" t="s">
        <v>47</v>
      </c>
      <c r="D23" s="28">
        <v>5</v>
      </c>
      <c r="E23" s="29" t="s">
        <v>35</v>
      </c>
      <c r="F23" s="26"/>
    </row>
    <row r="24" s="4" customFormat="1" ht="30" customHeight="1" spans="1:6">
      <c r="A24" s="25">
        <v>9</v>
      </c>
      <c r="B24" s="26" t="s">
        <v>48</v>
      </c>
      <c r="C24" s="26" t="s">
        <v>49</v>
      </c>
      <c r="D24" s="28">
        <v>2</v>
      </c>
      <c r="E24" s="29" t="s">
        <v>35</v>
      </c>
      <c r="F24" s="26"/>
    </row>
    <row r="25" s="4" customFormat="1" ht="30" customHeight="1" spans="1:6">
      <c r="A25" s="25">
        <v>10</v>
      </c>
      <c r="B25" s="26" t="s">
        <v>50</v>
      </c>
      <c r="C25" s="26" t="s">
        <v>51</v>
      </c>
      <c r="D25" s="28">
        <v>4.35</v>
      </c>
      <c r="E25" s="29" t="s">
        <v>13</v>
      </c>
      <c r="F25" s="26"/>
    </row>
    <row r="26" s="4" customFormat="1" ht="30" customHeight="1" spans="1:6">
      <c r="A26" s="25">
        <v>11</v>
      </c>
      <c r="B26" s="26" t="s">
        <v>52</v>
      </c>
      <c r="C26" s="26" t="s">
        <v>53</v>
      </c>
      <c r="D26" s="28">
        <v>1.5</v>
      </c>
      <c r="E26" s="29" t="s">
        <v>13</v>
      </c>
      <c r="F26" s="26"/>
    </row>
    <row r="27" s="4" customFormat="1" ht="30" customHeight="1" spans="1:6">
      <c r="A27" s="25">
        <v>12</v>
      </c>
      <c r="B27" s="26" t="s">
        <v>54</v>
      </c>
      <c r="C27" s="27" t="s">
        <v>55</v>
      </c>
      <c r="D27" s="28">
        <v>2.5</v>
      </c>
      <c r="E27" s="29" t="s">
        <v>13</v>
      </c>
      <c r="F27" s="26"/>
    </row>
    <row r="28" s="4" customFormat="1" ht="30" customHeight="1" spans="1:6">
      <c r="A28" s="25">
        <v>13</v>
      </c>
      <c r="B28" s="26" t="s">
        <v>56</v>
      </c>
      <c r="C28" s="27" t="s">
        <v>57</v>
      </c>
      <c r="D28" s="28">
        <v>15</v>
      </c>
      <c r="E28" s="29" t="s">
        <v>13</v>
      </c>
      <c r="F28" s="26"/>
    </row>
    <row r="29" s="4" customFormat="1" ht="30" customHeight="1" spans="1:6">
      <c r="A29" s="25">
        <v>14</v>
      </c>
      <c r="B29" s="26" t="s">
        <v>58</v>
      </c>
      <c r="C29" s="27" t="s">
        <v>59</v>
      </c>
      <c r="D29" s="28">
        <v>12</v>
      </c>
      <c r="E29" s="29" t="s">
        <v>24</v>
      </c>
      <c r="F29" s="26"/>
    </row>
    <row r="30" s="4" customFormat="1" ht="30" customHeight="1" spans="1:6">
      <c r="A30" s="33"/>
      <c r="B30" s="34" t="s">
        <v>60</v>
      </c>
      <c r="C30" s="22">
        <v>8</v>
      </c>
      <c r="D30" s="23">
        <f>D31+D33</f>
        <v>102.287181</v>
      </c>
      <c r="E30" s="35"/>
      <c r="F30" s="36"/>
    </row>
    <row r="31" s="4" customFormat="1" ht="30" customHeight="1" spans="1:6">
      <c r="A31" s="25"/>
      <c r="B31" s="17" t="s">
        <v>9</v>
      </c>
      <c r="C31" s="17" t="s">
        <v>26</v>
      </c>
      <c r="D31" s="19">
        <f>SUM(D32)</f>
        <v>50</v>
      </c>
      <c r="E31" s="29"/>
      <c r="F31" s="26"/>
    </row>
    <row r="32" s="5" customFormat="1" ht="30" customHeight="1" spans="1:6">
      <c r="A32" s="25">
        <v>1</v>
      </c>
      <c r="B32" s="26" t="s">
        <v>61</v>
      </c>
      <c r="C32" s="27" t="s">
        <v>62</v>
      </c>
      <c r="D32" s="28">
        <v>50</v>
      </c>
      <c r="E32" s="28" t="s">
        <v>63</v>
      </c>
      <c r="F32" s="26" t="s">
        <v>20</v>
      </c>
    </row>
    <row r="33" s="5" customFormat="1" ht="30" customHeight="1" spans="1:6">
      <c r="A33" s="25"/>
      <c r="B33" s="31" t="s">
        <v>29</v>
      </c>
      <c r="C33" s="32" t="s">
        <v>64</v>
      </c>
      <c r="D33" s="19">
        <f>SUM(D34:D40)</f>
        <v>52.287181</v>
      </c>
      <c r="E33" s="28"/>
      <c r="F33" s="26"/>
    </row>
    <row r="34" s="5" customFormat="1" ht="30" customHeight="1" spans="1:6">
      <c r="A34" s="25">
        <v>1</v>
      </c>
      <c r="B34" s="26" t="s">
        <v>65</v>
      </c>
      <c r="C34" s="27" t="s">
        <v>66</v>
      </c>
      <c r="D34" s="28">
        <v>24.69</v>
      </c>
      <c r="E34" s="28" t="s">
        <v>67</v>
      </c>
      <c r="F34" s="26"/>
    </row>
    <row r="35" s="5" customFormat="1" ht="30" customHeight="1" spans="1:6">
      <c r="A35" s="25">
        <v>2</v>
      </c>
      <c r="B35" s="26" t="s">
        <v>68</v>
      </c>
      <c r="C35" s="27" t="s">
        <v>69</v>
      </c>
      <c r="D35" s="28">
        <v>5</v>
      </c>
      <c r="E35" s="28" t="s">
        <v>70</v>
      </c>
      <c r="F35" s="26"/>
    </row>
    <row r="36" s="5" customFormat="1" ht="30" customHeight="1" spans="1:6">
      <c r="A36" s="25">
        <v>3</v>
      </c>
      <c r="B36" s="26" t="s">
        <v>71</v>
      </c>
      <c r="C36" s="27" t="s">
        <v>72</v>
      </c>
      <c r="D36" s="28">
        <v>2</v>
      </c>
      <c r="E36" s="28" t="s">
        <v>73</v>
      </c>
      <c r="F36" s="26"/>
    </row>
    <row r="37" s="5" customFormat="1" ht="30" customHeight="1" spans="1:6">
      <c r="A37" s="25">
        <v>4</v>
      </c>
      <c r="B37" s="26" t="s">
        <v>74</v>
      </c>
      <c r="C37" s="27" t="s">
        <v>75</v>
      </c>
      <c r="D37" s="28">
        <v>10.097181</v>
      </c>
      <c r="E37" s="28" t="s">
        <v>63</v>
      </c>
      <c r="F37" s="26"/>
    </row>
    <row r="38" s="5" customFormat="1" ht="30" customHeight="1" spans="1:6">
      <c r="A38" s="25">
        <v>5</v>
      </c>
      <c r="B38" s="26" t="s">
        <v>76</v>
      </c>
      <c r="C38" s="27" t="s">
        <v>77</v>
      </c>
      <c r="D38" s="28">
        <v>2.5</v>
      </c>
      <c r="E38" s="28" t="s">
        <v>73</v>
      </c>
      <c r="F38" s="26"/>
    </row>
    <row r="39" s="5" customFormat="1" ht="30" customHeight="1" spans="1:6">
      <c r="A39" s="25">
        <v>6</v>
      </c>
      <c r="B39" s="26" t="s">
        <v>78</v>
      </c>
      <c r="C39" s="26" t="s">
        <v>79</v>
      </c>
      <c r="D39" s="28">
        <v>5</v>
      </c>
      <c r="E39" s="28" t="s">
        <v>80</v>
      </c>
      <c r="F39" s="26"/>
    </row>
    <row r="40" s="5" customFormat="1" ht="30" customHeight="1" spans="1:6">
      <c r="A40" s="25">
        <v>7</v>
      </c>
      <c r="B40" s="26" t="s">
        <v>81</v>
      </c>
      <c r="C40" s="26" t="s">
        <v>82</v>
      </c>
      <c r="D40" s="28">
        <v>3</v>
      </c>
      <c r="E40" s="28" t="s">
        <v>80</v>
      </c>
      <c r="F40" s="26"/>
    </row>
    <row r="41" s="5" customFormat="1" ht="30" customHeight="1" spans="1:6">
      <c r="A41" s="33"/>
      <c r="B41" s="34" t="s">
        <v>83</v>
      </c>
      <c r="C41" s="22">
        <v>12</v>
      </c>
      <c r="D41" s="23">
        <f>D42+D44+D47</f>
        <v>105.67</v>
      </c>
      <c r="E41" s="37"/>
      <c r="F41" s="36"/>
    </row>
    <row r="42" s="5" customFormat="1" ht="30" customHeight="1" spans="1:6">
      <c r="A42" s="25"/>
      <c r="B42" s="17" t="s">
        <v>9</v>
      </c>
      <c r="C42" s="17" t="s">
        <v>26</v>
      </c>
      <c r="D42" s="19">
        <f>SUM(D43)</f>
        <v>15</v>
      </c>
      <c r="E42" s="28"/>
      <c r="F42" s="26"/>
    </row>
    <row r="43" s="4" customFormat="1" ht="30" customHeight="1" spans="1:6">
      <c r="A43" s="25">
        <v>1</v>
      </c>
      <c r="B43" s="26" t="s">
        <v>84</v>
      </c>
      <c r="C43" s="27" t="s">
        <v>85</v>
      </c>
      <c r="D43" s="28">
        <v>15</v>
      </c>
      <c r="E43" s="38" t="s">
        <v>86</v>
      </c>
      <c r="F43" s="26" t="s">
        <v>20</v>
      </c>
    </row>
    <row r="44" s="4" customFormat="1" ht="30" customHeight="1" spans="1:6">
      <c r="A44" s="25"/>
      <c r="B44" s="31" t="s">
        <v>25</v>
      </c>
      <c r="C44" s="17" t="s">
        <v>87</v>
      </c>
      <c r="D44" s="19">
        <f>SUM(D45:D46)</f>
        <v>49.37</v>
      </c>
      <c r="E44" s="38"/>
      <c r="F44" s="26"/>
    </row>
    <row r="45" s="6" customFormat="1" ht="30" customHeight="1" spans="1:6">
      <c r="A45" s="25">
        <v>1</v>
      </c>
      <c r="B45" s="26" t="s">
        <v>88</v>
      </c>
      <c r="C45" s="27" t="s">
        <v>89</v>
      </c>
      <c r="D45" s="28">
        <v>28.37</v>
      </c>
      <c r="E45" s="38" t="s">
        <v>86</v>
      </c>
      <c r="F45" s="26"/>
    </row>
    <row r="46" s="6" customFormat="1" ht="30" customHeight="1" spans="1:6">
      <c r="A46" s="25">
        <v>2</v>
      </c>
      <c r="B46" s="26" t="s">
        <v>90</v>
      </c>
      <c r="C46" s="27" t="s">
        <v>91</v>
      </c>
      <c r="D46" s="28">
        <v>21</v>
      </c>
      <c r="E46" s="38" t="s">
        <v>86</v>
      </c>
      <c r="F46" s="26"/>
    </row>
    <row r="47" s="6" customFormat="1" ht="30" customHeight="1" spans="1:6">
      <c r="A47" s="25"/>
      <c r="B47" s="31" t="s">
        <v>29</v>
      </c>
      <c r="C47" s="32" t="s">
        <v>92</v>
      </c>
      <c r="D47" s="19">
        <f>SUM(D48:D56)</f>
        <v>41.3</v>
      </c>
      <c r="E47" s="38"/>
      <c r="F47" s="26"/>
    </row>
    <row r="48" s="6" customFormat="1" ht="30" customHeight="1" spans="1:6">
      <c r="A48" s="25">
        <v>1</v>
      </c>
      <c r="B48" s="26" t="s">
        <v>93</v>
      </c>
      <c r="C48" s="27" t="s">
        <v>94</v>
      </c>
      <c r="D48" s="28">
        <v>22</v>
      </c>
      <c r="E48" s="38" t="s">
        <v>86</v>
      </c>
      <c r="F48" s="26"/>
    </row>
    <row r="49" s="6" customFormat="1" ht="30" customHeight="1" spans="1:6">
      <c r="A49" s="25">
        <v>2</v>
      </c>
      <c r="B49" s="26" t="s">
        <v>95</v>
      </c>
      <c r="C49" s="27" t="s">
        <v>96</v>
      </c>
      <c r="D49" s="28">
        <v>2</v>
      </c>
      <c r="E49" s="38" t="s">
        <v>86</v>
      </c>
      <c r="F49" s="26"/>
    </row>
    <row r="50" s="6" customFormat="1" ht="30" customHeight="1" spans="1:6">
      <c r="A50" s="25">
        <v>3</v>
      </c>
      <c r="B50" s="26" t="s">
        <v>97</v>
      </c>
      <c r="C50" s="27" t="s">
        <v>98</v>
      </c>
      <c r="D50" s="28">
        <v>1.5</v>
      </c>
      <c r="E50" s="38" t="s">
        <v>86</v>
      </c>
      <c r="F50" s="26"/>
    </row>
    <row r="51" s="6" customFormat="1" ht="30" customHeight="1" spans="1:6">
      <c r="A51" s="25">
        <v>4</v>
      </c>
      <c r="B51" s="26" t="s">
        <v>99</v>
      </c>
      <c r="C51" s="27" t="s">
        <v>100</v>
      </c>
      <c r="D51" s="28">
        <v>3.3</v>
      </c>
      <c r="E51" s="38" t="s">
        <v>86</v>
      </c>
      <c r="F51" s="26"/>
    </row>
    <row r="52" s="6" customFormat="1" ht="30" customHeight="1" spans="1:6">
      <c r="A52" s="25">
        <v>5</v>
      </c>
      <c r="B52" s="26" t="s">
        <v>101</v>
      </c>
      <c r="C52" s="26" t="s">
        <v>102</v>
      </c>
      <c r="D52" s="28">
        <v>1</v>
      </c>
      <c r="E52" s="38" t="s">
        <v>86</v>
      </c>
      <c r="F52" s="26"/>
    </row>
    <row r="53" s="6" customFormat="1" ht="30" customHeight="1" spans="1:6">
      <c r="A53" s="25">
        <v>6</v>
      </c>
      <c r="B53" s="26" t="s">
        <v>103</v>
      </c>
      <c r="C53" s="27" t="s">
        <v>104</v>
      </c>
      <c r="D53" s="28">
        <v>3</v>
      </c>
      <c r="E53" s="38" t="s">
        <v>86</v>
      </c>
      <c r="F53" s="26"/>
    </row>
    <row r="54" s="6" customFormat="1" ht="30" customHeight="1" spans="1:6">
      <c r="A54" s="25">
        <v>7</v>
      </c>
      <c r="B54" s="26" t="s">
        <v>105</v>
      </c>
      <c r="C54" s="27" t="s">
        <v>106</v>
      </c>
      <c r="D54" s="28">
        <v>2</v>
      </c>
      <c r="E54" s="38" t="s">
        <v>86</v>
      </c>
      <c r="F54" s="26"/>
    </row>
    <row r="55" s="6" customFormat="1" ht="30" customHeight="1" spans="1:6">
      <c r="A55" s="25">
        <v>8</v>
      </c>
      <c r="B55" s="26" t="s">
        <v>107</v>
      </c>
      <c r="C55" s="26" t="s">
        <v>108</v>
      </c>
      <c r="D55" s="28">
        <v>4.5</v>
      </c>
      <c r="E55" s="38" t="s">
        <v>86</v>
      </c>
      <c r="F55" s="26"/>
    </row>
    <row r="56" s="6" customFormat="1" ht="30" customHeight="1" spans="1:6">
      <c r="A56" s="25">
        <v>9</v>
      </c>
      <c r="B56" s="26" t="s">
        <v>109</v>
      </c>
      <c r="C56" s="26" t="s">
        <v>110</v>
      </c>
      <c r="D56" s="28">
        <v>2</v>
      </c>
      <c r="E56" s="38" t="s">
        <v>86</v>
      </c>
      <c r="F56" s="26"/>
    </row>
    <row r="57" s="6" customFormat="1" ht="30" customHeight="1" spans="1:6">
      <c r="A57" s="33"/>
      <c r="B57" s="34" t="s">
        <v>111</v>
      </c>
      <c r="C57" s="22">
        <v>8</v>
      </c>
      <c r="D57" s="23">
        <f>D58</f>
        <v>32.1</v>
      </c>
      <c r="E57" s="39"/>
      <c r="F57" s="36"/>
    </row>
    <row r="58" s="6" customFormat="1" ht="30" customHeight="1" spans="1:6">
      <c r="A58" s="25"/>
      <c r="B58" s="17" t="s">
        <v>29</v>
      </c>
      <c r="C58" s="17" t="s">
        <v>112</v>
      </c>
      <c r="D58" s="19">
        <f>SUM(D59:D66)</f>
        <v>32.1</v>
      </c>
      <c r="E58" s="38"/>
      <c r="F58" s="26"/>
    </row>
    <row r="59" s="6" customFormat="1" ht="30" customHeight="1" spans="1:6">
      <c r="A59" s="25">
        <v>1</v>
      </c>
      <c r="B59" s="26" t="s">
        <v>113</v>
      </c>
      <c r="C59" s="27" t="s">
        <v>114</v>
      </c>
      <c r="D59" s="28">
        <v>5</v>
      </c>
      <c r="E59" s="29" t="s">
        <v>115</v>
      </c>
      <c r="F59" s="26"/>
    </row>
    <row r="60" s="6" customFormat="1" ht="30" customHeight="1" spans="1:6">
      <c r="A60" s="25">
        <v>2</v>
      </c>
      <c r="B60" s="26" t="s">
        <v>116</v>
      </c>
      <c r="C60" s="27" t="s">
        <v>117</v>
      </c>
      <c r="D60" s="28">
        <v>1.5</v>
      </c>
      <c r="E60" s="29" t="s">
        <v>118</v>
      </c>
      <c r="F60" s="26"/>
    </row>
    <row r="61" s="6" customFormat="1" ht="30" customHeight="1" spans="1:6">
      <c r="A61" s="25">
        <v>3</v>
      </c>
      <c r="B61" s="26" t="s">
        <v>119</v>
      </c>
      <c r="C61" s="27" t="s">
        <v>120</v>
      </c>
      <c r="D61" s="28">
        <v>2.8</v>
      </c>
      <c r="E61" s="29" t="s">
        <v>121</v>
      </c>
      <c r="F61" s="26"/>
    </row>
    <row r="62" s="6" customFormat="1" ht="30" customHeight="1" spans="1:6">
      <c r="A62" s="25">
        <v>4</v>
      </c>
      <c r="B62" s="26" t="s">
        <v>122</v>
      </c>
      <c r="C62" s="27" t="s">
        <v>123</v>
      </c>
      <c r="D62" s="28">
        <v>3</v>
      </c>
      <c r="E62" s="29" t="s">
        <v>124</v>
      </c>
      <c r="F62" s="26"/>
    </row>
    <row r="63" s="6" customFormat="1" ht="30" customHeight="1" spans="1:6">
      <c r="A63" s="25">
        <v>5</v>
      </c>
      <c r="B63" s="26" t="s">
        <v>125</v>
      </c>
      <c r="C63" s="27" t="s">
        <v>126</v>
      </c>
      <c r="D63" s="28">
        <v>5</v>
      </c>
      <c r="E63" s="29" t="s">
        <v>124</v>
      </c>
      <c r="F63" s="26"/>
    </row>
    <row r="64" s="6" customFormat="1" ht="30" customHeight="1" spans="1:6">
      <c r="A64" s="25">
        <v>6</v>
      </c>
      <c r="B64" s="26" t="s">
        <v>127</v>
      </c>
      <c r="C64" s="27" t="s">
        <v>128</v>
      </c>
      <c r="D64" s="28">
        <v>3.8</v>
      </c>
      <c r="E64" s="29" t="s">
        <v>118</v>
      </c>
      <c r="F64" s="26"/>
    </row>
    <row r="65" s="6" customFormat="1" ht="30" customHeight="1" spans="1:6">
      <c r="A65" s="25">
        <v>7</v>
      </c>
      <c r="B65" s="26" t="s">
        <v>129</v>
      </c>
      <c r="C65" s="27" t="s">
        <v>130</v>
      </c>
      <c r="D65" s="28">
        <v>8</v>
      </c>
      <c r="E65" s="29" t="s">
        <v>118</v>
      </c>
      <c r="F65" s="26"/>
    </row>
    <row r="66" s="6" customFormat="1" ht="30" customHeight="1" spans="1:6">
      <c r="A66" s="25">
        <v>8</v>
      </c>
      <c r="B66" s="26" t="s">
        <v>131</v>
      </c>
      <c r="C66" s="27" t="s">
        <v>132</v>
      </c>
      <c r="D66" s="28">
        <v>3</v>
      </c>
      <c r="E66" s="29" t="s">
        <v>133</v>
      </c>
      <c r="F66" s="26"/>
    </row>
    <row r="67" s="6" customFormat="1" ht="30" customHeight="1" spans="1:6">
      <c r="A67" s="40"/>
      <c r="B67" s="34" t="s">
        <v>134</v>
      </c>
      <c r="C67" s="22">
        <v>10</v>
      </c>
      <c r="D67" s="23">
        <f>D68+D76+D78</f>
        <v>1148.3</v>
      </c>
      <c r="E67" s="24"/>
      <c r="F67" s="34"/>
    </row>
    <row r="68" s="6" customFormat="1" ht="30" customHeight="1" spans="1:6">
      <c r="A68" s="25"/>
      <c r="B68" s="17" t="s">
        <v>9</v>
      </c>
      <c r="C68" s="17" t="s">
        <v>64</v>
      </c>
      <c r="D68" s="19">
        <f>SUM(D69:D75)</f>
        <v>1032.5</v>
      </c>
      <c r="E68" s="29"/>
      <c r="F68" s="26"/>
    </row>
    <row r="69" s="6" customFormat="1" ht="30" customHeight="1" spans="1:6">
      <c r="A69" s="25">
        <v>1</v>
      </c>
      <c r="B69" s="29" t="s">
        <v>135</v>
      </c>
      <c r="C69" s="29" t="s">
        <v>136</v>
      </c>
      <c r="D69" s="30">
        <v>125</v>
      </c>
      <c r="E69" s="30" t="s">
        <v>137</v>
      </c>
      <c r="F69" s="26" t="s">
        <v>14</v>
      </c>
    </row>
    <row r="70" s="6" customFormat="1" ht="30" customHeight="1" spans="1:6">
      <c r="A70" s="25">
        <v>2</v>
      </c>
      <c r="B70" s="29" t="s">
        <v>138</v>
      </c>
      <c r="C70" s="29" t="s">
        <v>139</v>
      </c>
      <c r="D70" s="30">
        <v>290</v>
      </c>
      <c r="E70" s="30" t="s">
        <v>137</v>
      </c>
      <c r="F70" s="26" t="s">
        <v>14</v>
      </c>
    </row>
    <row r="71" s="6" customFormat="1" ht="30" customHeight="1" spans="1:6">
      <c r="A71" s="25">
        <v>3</v>
      </c>
      <c r="B71" s="26" t="s">
        <v>140</v>
      </c>
      <c r="C71" s="27" t="s">
        <v>141</v>
      </c>
      <c r="D71" s="28">
        <v>105</v>
      </c>
      <c r="E71" s="30" t="s">
        <v>137</v>
      </c>
      <c r="F71" s="26" t="s">
        <v>14</v>
      </c>
    </row>
    <row r="72" s="6" customFormat="1" ht="30" customHeight="1" spans="1:6">
      <c r="A72" s="25">
        <v>4</v>
      </c>
      <c r="B72" s="26" t="s">
        <v>142</v>
      </c>
      <c r="C72" s="27" t="s">
        <v>143</v>
      </c>
      <c r="D72" s="28">
        <v>110</v>
      </c>
      <c r="E72" s="30" t="s">
        <v>137</v>
      </c>
      <c r="F72" s="26" t="s">
        <v>14</v>
      </c>
    </row>
    <row r="73" s="6" customFormat="1" ht="30" customHeight="1" spans="1:6">
      <c r="A73" s="25">
        <v>5</v>
      </c>
      <c r="B73" s="29" t="s">
        <v>144</v>
      </c>
      <c r="C73" s="29" t="s">
        <v>145</v>
      </c>
      <c r="D73" s="41">
        <v>242.5</v>
      </c>
      <c r="E73" s="30" t="s">
        <v>137</v>
      </c>
      <c r="F73" s="26" t="s">
        <v>14</v>
      </c>
    </row>
    <row r="74" s="6" customFormat="1" ht="30" customHeight="1" spans="1:6">
      <c r="A74" s="25">
        <v>6</v>
      </c>
      <c r="B74" s="26" t="s">
        <v>146</v>
      </c>
      <c r="C74" s="27" t="s">
        <v>147</v>
      </c>
      <c r="D74" s="28">
        <v>40</v>
      </c>
      <c r="E74" s="30" t="s">
        <v>137</v>
      </c>
      <c r="F74" s="26" t="s">
        <v>20</v>
      </c>
    </row>
    <row r="75" s="6" customFormat="1" ht="30" customHeight="1" spans="1:6">
      <c r="A75" s="25">
        <v>7</v>
      </c>
      <c r="B75" s="26" t="s">
        <v>148</v>
      </c>
      <c r="C75" s="26" t="s">
        <v>149</v>
      </c>
      <c r="D75" s="30">
        <v>120</v>
      </c>
      <c r="E75" s="30" t="s">
        <v>137</v>
      </c>
      <c r="F75" s="26" t="s">
        <v>14</v>
      </c>
    </row>
    <row r="76" s="6" customFormat="1" ht="30" customHeight="1" spans="1:6">
      <c r="A76" s="25"/>
      <c r="B76" s="17" t="s">
        <v>25</v>
      </c>
      <c r="C76" s="17" t="s">
        <v>26</v>
      </c>
      <c r="D76" s="19">
        <f>SUM(D77)</f>
        <v>100</v>
      </c>
      <c r="E76" s="30"/>
      <c r="F76" s="26"/>
    </row>
    <row r="77" s="6" customFormat="1" ht="30" customHeight="1" spans="1:6">
      <c r="A77" s="25">
        <v>1</v>
      </c>
      <c r="B77" s="26" t="s">
        <v>150</v>
      </c>
      <c r="C77" s="27" t="s">
        <v>151</v>
      </c>
      <c r="D77" s="28">
        <v>100</v>
      </c>
      <c r="E77" s="30" t="s">
        <v>137</v>
      </c>
      <c r="F77" s="26"/>
    </row>
    <row r="78" s="6" customFormat="1" ht="30" customHeight="1" spans="1:6">
      <c r="A78" s="25"/>
      <c r="B78" s="17" t="s">
        <v>29</v>
      </c>
      <c r="C78" s="17" t="s">
        <v>87</v>
      </c>
      <c r="D78" s="19">
        <f>SUM(D79:D80)</f>
        <v>15.8</v>
      </c>
      <c r="E78" s="30"/>
      <c r="F78" s="26"/>
    </row>
    <row r="79" s="6" customFormat="1" ht="30" customHeight="1" spans="1:6">
      <c r="A79" s="25">
        <v>1</v>
      </c>
      <c r="B79" s="26" t="s">
        <v>152</v>
      </c>
      <c r="C79" s="26" t="s">
        <v>153</v>
      </c>
      <c r="D79" s="28">
        <v>5</v>
      </c>
      <c r="E79" s="28" t="s">
        <v>137</v>
      </c>
      <c r="F79" s="26"/>
    </row>
    <row r="80" s="6" customFormat="1" ht="35" customHeight="1" spans="1:6">
      <c r="A80" s="25">
        <v>2</v>
      </c>
      <c r="B80" s="26" t="s">
        <v>154</v>
      </c>
      <c r="C80" s="26" t="s">
        <v>155</v>
      </c>
      <c r="D80" s="28">
        <v>10.8</v>
      </c>
      <c r="E80" s="30" t="s">
        <v>137</v>
      </c>
      <c r="F80" s="26"/>
    </row>
    <row r="81" s="6" customFormat="1" ht="30" customHeight="1" spans="1:6">
      <c r="A81" s="33"/>
      <c r="B81" s="34" t="s">
        <v>156</v>
      </c>
      <c r="C81" s="22">
        <v>19</v>
      </c>
      <c r="D81" s="23">
        <f>D82+D89+D93</f>
        <v>652.2</v>
      </c>
      <c r="E81" s="42"/>
      <c r="F81" s="36"/>
    </row>
    <row r="82" s="6" customFormat="1" ht="30" customHeight="1" spans="1:6">
      <c r="A82" s="25"/>
      <c r="B82" s="17" t="s">
        <v>9</v>
      </c>
      <c r="C82" s="17" t="s">
        <v>157</v>
      </c>
      <c r="D82" s="19">
        <f>SUM(D83:D88)</f>
        <v>469</v>
      </c>
      <c r="E82" s="30"/>
      <c r="F82" s="26"/>
    </row>
    <row r="83" s="6" customFormat="1" ht="30" customHeight="1" spans="1:6">
      <c r="A83" s="25">
        <v>1</v>
      </c>
      <c r="B83" s="26" t="s">
        <v>158</v>
      </c>
      <c r="C83" s="27" t="s">
        <v>159</v>
      </c>
      <c r="D83" s="28">
        <v>105</v>
      </c>
      <c r="E83" s="43" t="s">
        <v>160</v>
      </c>
      <c r="F83" s="26" t="s">
        <v>14</v>
      </c>
    </row>
    <row r="84" s="6" customFormat="1" ht="30" customHeight="1" spans="1:6">
      <c r="A84" s="25">
        <v>2</v>
      </c>
      <c r="B84" s="29" t="s">
        <v>161</v>
      </c>
      <c r="C84" s="29" t="s">
        <v>162</v>
      </c>
      <c r="D84" s="30">
        <v>166</v>
      </c>
      <c r="E84" s="43" t="s">
        <v>163</v>
      </c>
      <c r="F84" s="26" t="s">
        <v>14</v>
      </c>
    </row>
    <row r="85" s="6" customFormat="1" ht="30" customHeight="1" spans="1:6">
      <c r="A85" s="25">
        <v>3</v>
      </c>
      <c r="B85" s="29" t="s">
        <v>164</v>
      </c>
      <c r="C85" s="29" t="s">
        <v>165</v>
      </c>
      <c r="D85" s="30">
        <v>106</v>
      </c>
      <c r="E85" s="43" t="s">
        <v>160</v>
      </c>
      <c r="F85" s="26" t="s">
        <v>14</v>
      </c>
    </row>
    <row r="86" s="6" customFormat="1" ht="30" customHeight="1" spans="1:6">
      <c r="A86" s="25">
        <v>4</v>
      </c>
      <c r="B86" s="26" t="s">
        <v>166</v>
      </c>
      <c r="C86" s="27" t="s">
        <v>167</v>
      </c>
      <c r="D86" s="28">
        <v>27</v>
      </c>
      <c r="E86" s="43" t="s">
        <v>163</v>
      </c>
      <c r="F86" s="26" t="s">
        <v>20</v>
      </c>
    </row>
    <row r="87" s="6" customFormat="1" ht="30" customHeight="1" spans="1:6">
      <c r="A87" s="25">
        <v>5</v>
      </c>
      <c r="B87" s="26" t="s">
        <v>168</v>
      </c>
      <c r="C87" s="27" t="s">
        <v>169</v>
      </c>
      <c r="D87" s="28">
        <v>30</v>
      </c>
      <c r="E87" s="43" t="s">
        <v>163</v>
      </c>
      <c r="F87" s="26" t="s">
        <v>20</v>
      </c>
    </row>
    <row r="88" s="6" customFormat="1" ht="30" customHeight="1" spans="1:6">
      <c r="A88" s="25">
        <v>6</v>
      </c>
      <c r="B88" s="26" t="s">
        <v>170</v>
      </c>
      <c r="C88" s="27" t="s">
        <v>171</v>
      </c>
      <c r="D88" s="28">
        <v>35</v>
      </c>
      <c r="E88" s="43" t="s">
        <v>163</v>
      </c>
      <c r="F88" s="26" t="s">
        <v>20</v>
      </c>
    </row>
    <row r="89" s="6" customFormat="1" ht="30" customHeight="1" spans="1:6">
      <c r="A89" s="25"/>
      <c r="B89" s="17" t="s">
        <v>25</v>
      </c>
      <c r="C89" s="17" t="s">
        <v>172</v>
      </c>
      <c r="D89" s="19">
        <f>SUM(D90:D92)</f>
        <v>146.8</v>
      </c>
      <c r="E89" s="44"/>
      <c r="F89" s="26"/>
    </row>
    <row r="90" s="6" customFormat="1" ht="30" customHeight="1" spans="1:6">
      <c r="A90" s="25">
        <v>1</v>
      </c>
      <c r="B90" s="26" t="s">
        <v>173</v>
      </c>
      <c r="C90" s="27" t="s">
        <v>174</v>
      </c>
      <c r="D90" s="28">
        <v>76.8</v>
      </c>
      <c r="E90" s="43" t="s">
        <v>175</v>
      </c>
      <c r="F90" s="26"/>
    </row>
    <row r="91" s="6" customFormat="1" ht="30" customHeight="1" spans="1:6">
      <c r="A91" s="25">
        <v>2</v>
      </c>
      <c r="B91" s="26" t="s">
        <v>176</v>
      </c>
      <c r="C91" s="27" t="s">
        <v>177</v>
      </c>
      <c r="D91" s="28">
        <v>50</v>
      </c>
      <c r="E91" s="43" t="s">
        <v>160</v>
      </c>
      <c r="F91" s="26"/>
    </row>
    <row r="92" s="6" customFormat="1" ht="40.5" spans="1:6">
      <c r="A92" s="25">
        <v>3</v>
      </c>
      <c r="B92" s="26" t="s">
        <v>178</v>
      </c>
      <c r="C92" s="27" t="s">
        <v>179</v>
      </c>
      <c r="D92" s="28">
        <v>20</v>
      </c>
      <c r="E92" s="43" t="s">
        <v>175</v>
      </c>
      <c r="F92" s="26"/>
    </row>
    <row r="93" s="6" customFormat="1" ht="30" customHeight="1" spans="1:6">
      <c r="A93" s="25"/>
      <c r="B93" s="17" t="s">
        <v>29</v>
      </c>
      <c r="C93" s="17" t="s">
        <v>180</v>
      </c>
      <c r="D93" s="19">
        <f>SUM(D94:D103)</f>
        <v>36.4</v>
      </c>
      <c r="E93" s="28"/>
      <c r="F93" s="26"/>
    </row>
    <row r="94" s="6" customFormat="1" ht="30" customHeight="1" spans="1:6">
      <c r="A94" s="25">
        <v>1</v>
      </c>
      <c r="B94" s="26" t="s">
        <v>181</v>
      </c>
      <c r="C94" s="27" t="s">
        <v>182</v>
      </c>
      <c r="D94" s="28">
        <v>3</v>
      </c>
      <c r="E94" s="43" t="s">
        <v>175</v>
      </c>
      <c r="F94" s="26"/>
    </row>
    <row r="95" s="6" customFormat="1" ht="30" customHeight="1" spans="1:6">
      <c r="A95" s="25">
        <v>2</v>
      </c>
      <c r="B95" s="26" t="s">
        <v>183</v>
      </c>
      <c r="C95" s="27" t="s">
        <v>184</v>
      </c>
      <c r="D95" s="28">
        <v>2.5</v>
      </c>
      <c r="E95" s="43" t="s">
        <v>163</v>
      </c>
      <c r="F95" s="26"/>
    </row>
    <row r="96" s="6" customFormat="1" ht="30" customHeight="1" spans="1:6">
      <c r="A96" s="25">
        <v>3</v>
      </c>
      <c r="B96" s="26" t="s">
        <v>185</v>
      </c>
      <c r="C96" s="27" t="s">
        <v>186</v>
      </c>
      <c r="D96" s="28">
        <v>2.1</v>
      </c>
      <c r="E96" s="43" t="s">
        <v>160</v>
      </c>
      <c r="F96" s="26"/>
    </row>
    <row r="97" s="6" customFormat="1" ht="30" customHeight="1" spans="1:6">
      <c r="A97" s="25">
        <v>4</v>
      </c>
      <c r="B97" s="26" t="s">
        <v>187</v>
      </c>
      <c r="C97" s="27" t="s">
        <v>188</v>
      </c>
      <c r="D97" s="28">
        <v>2.2</v>
      </c>
      <c r="E97" s="43" t="s">
        <v>160</v>
      </c>
      <c r="F97" s="26"/>
    </row>
    <row r="98" s="6" customFormat="1" ht="30" customHeight="1" spans="1:6">
      <c r="A98" s="25">
        <v>5</v>
      </c>
      <c r="B98" s="26" t="s">
        <v>189</v>
      </c>
      <c r="C98" s="26" t="s">
        <v>190</v>
      </c>
      <c r="D98" s="28">
        <v>5</v>
      </c>
      <c r="E98" s="43" t="s">
        <v>175</v>
      </c>
      <c r="F98" s="26"/>
    </row>
    <row r="99" s="6" customFormat="1" ht="30" customHeight="1" spans="1:6">
      <c r="A99" s="25">
        <v>6</v>
      </c>
      <c r="B99" s="26" t="s">
        <v>191</v>
      </c>
      <c r="C99" s="27" t="s">
        <v>192</v>
      </c>
      <c r="D99" s="28">
        <v>2.1</v>
      </c>
      <c r="E99" s="43" t="s">
        <v>175</v>
      </c>
      <c r="F99" s="26"/>
    </row>
    <row r="100" s="6" customFormat="1" ht="30" customHeight="1" spans="1:6">
      <c r="A100" s="25">
        <v>7</v>
      </c>
      <c r="B100" s="26" t="s">
        <v>193</v>
      </c>
      <c r="C100" s="27" t="s">
        <v>194</v>
      </c>
      <c r="D100" s="28">
        <v>12</v>
      </c>
      <c r="E100" s="43" t="s">
        <v>195</v>
      </c>
      <c r="F100" s="26"/>
    </row>
    <row r="101" s="6" customFormat="1" ht="30" customHeight="1" spans="1:6">
      <c r="A101" s="25">
        <v>8</v>
      </c>
      <c r="B101" s="26" t="s">
        <v>196</v>
      </c>
      <c r="C101" s="27" t="s">
        <v>197</v>
      </c>
      <c r="D101" s="28">
        <v>5</v>
      </c>
      <c r="E101" s="43" t="s">
        <v>195</v>
      </c>
      <c r="F101" s="26"/>
    </row>
    <row r="102" s="6" customFormat="1" ht="30" customHeight="1" spans="1:6">
      <c r="A102" s="25">
        <v>9</v>
      </c>
      <c r="B102" s="26" t="s">
        <v>198</v>
      </c>
      <c r="C102" s="27" t="s">
        <v>199</v>
      </c>
      <c r="D102" s="28">
        <v>1.3</v>
      </c>
      <c r="E102" s="43" t="s">
        <v>160</v>
      </c>
      <c r="F102" s="26"/>
    </row>
    <row r="103" s="6" customFormat="1" ht="30" customHeight="1" spans="1:6">
      <c r="A103" s="25">
        <v>10</v>
      </c>
      <c r="B103" s="26" t="s">
        <v>200</v>
      </c>
      <c r="C103" s="27" t="s">
        <v>201</v>
      </c>
      <c r="D103" s="28">
        <v>1.2</v>
      </c>
      <c r="E103" s="43" t="s">
        <v>195</v>
      </c>
      <c r="F103" s="26"/>
    </row>
    <row r="104" s="6" customFormat="1" ht="30" customHeight="1" spans="1:6">
      <c r="A104" s="33"/>
      <c r="B104" s="34" t="s">
        <v>202</v>
      </c>
      <c r="C104" s="22">
        <v>5</v>
      </c>
      <c r="D104" s="23">
        <f>D105+D107</f>
        <v>138.5</v>
      </c>
      <c r="E104" s="37"/>
      <c r="F104" s="36"/>
    </row>
    <row r="105" s="6" customFormat="1" ht="30" customHeight="1" spans="1:6">
      <c r="A105" s="25"/>
      <c r="B105" s="17" t="s">
        <v>25</v>
      </c>
      <c r="C105" s="17" t="s">
        <v>26</v>
      </c>
      <c r="D105" s="19">
        <f>SUM(D106)</f>
        <v>120</v>
      </c>
      <c r="E105" s="28"/>
      <c r="F105" s="26"/>
    </row>
    <row r="106" s="6" customFormat="1" ht="30" customHeight="1" spans="1:6">
      <c r="A106" s="25">
        <v>1</v>
      </c>
      <c r="B106" s="26" t="s">
        <v>203</v>
      </c>
      <c r="C106" s="27" t="s">
        <v>204</v>
      </c>
      <c r="D106" s="28">
        <v>120</v>
      </c>
      <c r="E106" s="29" t="s">
        <v>205</v>
      </c>
      <c r="F106" s="26"/>
    </row>
    <row r="107" s="6" customFormat="1" ht="30" customHeight="1" spans="1:6">
      <c r="A107" s="25"/>
      <c r="B107" s="17" t="s">
        <v>29</v>
      </c>
      <c r="C107" s="17" t="s">
        <v>206</v>
      </c>
      <c r="D107" s="19">
        <f>SUM(D108:D111)</f>
        <v>18.5</v>
      </c>
      <c r="E107" s="29"/>
      <c r="F107" s="26"/>
    </row>
    <row r="108" s="6" customFormat="1" ht="30" customHeight="1" spans="1:6">
      <c r="A108" s="25">
        <v>1</v>
      </c>
      <c r="B108" s="26" t="s">
        <v>207</v>
      </c>
      <c r="C108" s="27" t="s">
        <v>208</v>
      </c>
      <c r="D108" s="28">
        <v>1.5</v>
      </c>
      <c r="E108" s="29" t="s">
        <v>209</v>
      </c>
      <c r="F108" s="26"/>
    </row>
    <row r="109" s="6" customFormat="1" ht="30" customHeight="1" spans="1:6">
      <c r="A109" s="25">
        <v>2</v>
      </c>
      <c r="B109" s="26" t="s">
        <v>210</v>
      </c>
      <c r="C109" s="27" t="s">
        <v>211</v>
      </c>
      <c r="D109" s="28">
        <v>10</v>
      </c>
      <c r="E109" s="29" t="s">
        <v>209</v>
      </c>
      <c r="F109" s="26"/>
    </row>
    <row r="110" s="6" customFormat="1" ht="30" customHeight="1" spans="1:6">
      <c r="A110" s="25">
        <v>3</v>
      </c>
      <c r="B110" s="26" t="s">
        <v>212</v>
      </c>
      <c r="C110" s="26" t="s">
        <v>213</v>
      </c>
      <c r="D110" s="28">
        <v>6</v>
      </c>
      <c r="E110" s="29" t="s">
        <v>205</v>
      </c>
      <c r="F110" s="26"/>
    </row>
    <row r="111" s="6" customFormat="1" ht="30" customHeight="1" spans="1:6">
      <c r="A111" s="25">
        <v>4</v>
      </c>
      <c r="B111" s="26" t="s">
        <v>214</v>
      </c>
      <c r="C111" s="26" t="s">
        <v>215</v>
      </c>
      <c r="D111" s="28">
        <v>1</v>
      </c>
      <c r="E111" s="29" t="s">
        <v>205</v>
      </c>
      <c r="F111" s="26"/>
    </row>
    <row r="112" s="6" customFormat="1" ht="30" customHeight="1" spans="1:6">
      <c r="A112" s="33"/>
      <c r="B112" s="34" t="s">
        <v>216</v>
      </c>
      <c r="C112" s="22">
        <v>7</v>
      </c>
      <c r="D112" s="23">
        <f>D113+D115</f>
        <v>147.1</v>
      </c>
      <c r="E112" s="37"/>
      <c r="F112" s="36"/>
    </row>
    <row r="113" s="6" customFormat="1" ht="30" customHeight="1" spans="1:6">
      <c r="A113" s="25"/>
      <c r="B113" s="17" t="s">
        <v>25</v>
      </c>
      <c r="C113" s="17" t="s">
        <v>26</v>
      </c>
      <c r="D113" s="19">
        <f>SUM(D114)</f>
        <v>110</v>
      </c>
      <c r="E113" s="28"/>
      <c r="F113" s="26"/>
    </row>
    <row r="114" s="6" customFormat="1" ht="30" customHeight="1" spans="1:6">
      <c r="A114" s="25">
        <v>1</v>
      </c>
      <c r="B114" s="26" t="s">
        <v>217</v>
      </c>
      <c r="C114" s="27" t="s">
        <v>218</v>
      </c>
      <c r="D114" s="28">
        <v>110</v>
      </c>
      <c r="E114" s="28" t="s">
        <v>219</v>
      </c>
      <c r="F114" s="26"/>
    </row>
    <row r="115" s="6" customFormat="1" ht="30" customHeight="1" spans="1:6">
      <c r="A115" s="25"/>
      <c r="B115" s="17" t="s">
        <v>29</v>
      </c>
      <c r="C115" s="17" t="s">
        <v>157</v>
      </c>
      <c r="D115" s="19">
        <f>SUM(D116:D121)</f>
        <v>37.1</v>
      </c>
      <c r="E115" s="28"/>
      <c r="F115" s="26"/>
    </row>
    <row r="116" s="6" customFormat="1" ht="30" customHeight="1" spans="1:6">
      <c r="A116" s="25">
        <v>1</v>
      </c>
      <c r="B116" s="26" t="s">
        <v>220</v>
      </c>
      <c r="C116" s="27" t="s">
        <v>221</v>
      </c>
      <c r="D116" s="28">
        <v>1.5</v>
      </c>
      <c r="E116" s="28" t="s">
        <v>222</v>
      </c>
      <c r="F116" s="26"/>
    </row>
    <row r="117" s="6" customFormat="1" ht="30" customHeight="1" spans="1:6">
      <c r="A117" s="25">
        <v>2</v>
      </c>
      <c r="B117" s="26" t="s">
        <v>223</v>
      </c>
      <c r="C117" s="27" t="s">
        <v>224</v>
      </c>
      <c r="D117" s="28">
        <v>5</v>
      </c>
      <c r="E117" s="28" t="s">
        <v>225</v>
      </c>
      <c r="F117" s="26"/>
    </row>
    <row r="118" s="6" customFormat="1" ht="30" customHeight="1" spans="1:6">
      <c r="A118" s="25">
        <v>3</v>
      </c>
      <c r="B118" s="26" t="s">
        <v>226</v>
      </c>
      <c r="C118" s="27" t="s">
        <v>227</v>
      </c>
      <c r="D118" s="28">
        <v>5</v>
      </c>
      <c r="E118" s="28" t="s">
        <v>228</v>
      </c>
      <c r="F118" s="26"/>
    </row>
    <row r="119" s="6" customFormat="1" ht="30" customHeight="1" spans="1:6">
      <c r="A119" s="25">
        <v>4</v>
      </c>
      <c r="B119" s="26" t="s">
        <v>229</v>
      </c>
      <c r="C119" s="26" t="s">
        <v>230</v>
      </c>
      <c r="D119" s="28">
        <v>8</v>
      </c>
      <c r="E119" s="28" t="s">
        <v>231</v>
      </c>
      <c r="F119" s="26"/>
    </row>
    <row r="120" s="6" customFormat="1" ht="30" customHeight="1" spans="1:6">
      <c r="A120" s="25">
        <v>5</v>
      </c>
      <c r="B120" s="26" t="s">
        <v>232</v>
      </c>
      <c r="C120" s="26" t="s">
        <v>233</v>
      </c>
      <c r="D120" s="28">
        <v>12</v>
      </c>
      <c r="E120" s="28" t="s">
        <v>234</v>
      </c>
      <c r="F120" s="26"/>
    </row>
    <row r="121" s="6" customFormat="1" ht="30" customHeight="1" spans="1:6">
      <c r="A121" s="25">
        <v>6</v>
      </c>
      <c r="B121" s="26" t="s">
        <v>235</v>
      </c>
      <c r="C121" s="26" t="s">
        <v>236</v>
      </c>
      <c r="D121" s="28">
        <v>5.6</v>
      </c>
      <c r="E121" s="28" t="s">
        <v>237</v>
      </c>
      <c r="F121" s="26"/>
    </row>
    <row r="122" s="6" customFormat="1" ht="30" customHeight="1" spans="1:6">
      <c r="A122" s="33"/>
      <c r="B122" s="34" t="s">
        <v>238</v>
      </c>
      <c r="C122" s="22">
        <v>6</v>
      </c>
      <c r="D122" s="23">
        <f>D123+D125</f>
        <v>278.143383</v>
      </c>
      <c r="E122" s="37"/>
      <c r="F122" s="36"/>
    </row>
    <row r="123" s="6" customFormat="1" ht="30" customHeight="1" spans="1:6">
      <c r="A123" s="25"/>
      <c r="B123" s="17" t="s">
        <v>9</v>
      </c>
      <c r="C123" s="17" t="s">
        <v>26</v>
      </c>
      <c r="D123" s="19">
        <f>SUM(D124)</f>
        <v>260</v>
      </c>
      <c r="E123" s="28"/>
      <c r="F123" s="26"/>
    </row>
    <row r="124" s="6" customFormat="1" ht="30" customHeight="1" spans="1:6">
      <c r="A124" s="25">
        <v>1</v>
      </c>
      <c r="B124" s="26" t="s">
        <v>239</v>
      </c>
      <c r="C124" s="27" t="s">
        <v>240</v>
      </c>
      <c r="D124" s="28">
        <v>260</v>
      </c>
      <c r="E124" s="27" t="s">
        <v>241</v>
      </c>
      <c r="F124" s="26" t="s">
        <v>14</v>
      </c>
    </row>
    <row r="125" s="6" customFormat="1" ht="30" customHeight="1" spans="1:6">
      <c r="A125" s="25"/>
      <c r="B125" s="17" t="s">
        <v>29</v>
      </c>
      <c r="C125" s="17" t="s">
        <v>10</v>
      </c>
      <c r="D125" s="19">
        <f>SUM(D126:D130)</f>
        <v>18.143383</v>
      </c>
      <c r="E125" s="27"/>
      <c r="F125" s="26"/>
    </row>
    <row r="126" s="6" customFormat="1" ht="30" customHeight="1" spans="1:6">
      <c r="A126" s="25">
        <v>1</v>
      </c>
      <c r="B126" s="26" t="s">
        <v>242</v>
      </c>
      <c r="C126" s="27" t="s">
        <v>243</v>
      </c>
      <c r="D126" s="28">
        <v>3.5</v>
      </c>
      <c r="E126" s="27" t="s">
        <v>244</v>
      </c>
      <c r="F126" s="26"/>
    </row>
    <row r="127" s="6" customFormat="1" ht="30" customHeight="1" spans="1:6">
      <c r="A127" s="25">
        <v>2</v>
      </c>
      <c r="B127" s="26" t="s">
        <v>245</v>
      </c>
      <c r="C127" s="27" t="s">
        <v>246</v>
      </c>
      <c r="D127" s="28">
        <v>6</v>
      </c>
      <c r="E127" s="27" t="s">
        <v>244</v>
      </c>
      <c r="F127" s="26"/>
    </row>
    <row r="128" s="6" customFormat="1" ht="30" customHeight="1" spans="1:6">
      <c r="A128" s="25">
        <v>3</v>
      </c>
      <c r="B128" s="26" t="s">
        <v>247</v>
      </c>
      <c r="C128" s="26" t="s">
        <v>248</v>
      </c>
      <c r="D128" s="28">
        <v>2.143383</v>
      </c>
      <c r="E128" s="27" t="s">
        <v>249</v>
      </c>
      <c r="F128" s="26"/>
    </row>
    <row r="129" s="6" customFormat="1" ht="30" customHeight="1" spans="1:6">
      <c r="A129" s="25">
        <v>4</v>
      </c>
      <c r="B129" s="26" t="s">
        <v>250</v>
      </c>
      <c r="C129" s="27" t="s">
        <v>251</v>
      </c>
      <c r="D129" s="28">
        <v>5</v>
      </c>
      <c r="E129" s="27" t="s">
        <v>249</v>
      </c>
      <c r="F129" s="26"/>
    </row>
    <row r="130" s="6" customFormat="1" ht="30" customHeight="1" spans="1:6">
      <c r="A130" s="25">
        <v>5</v>
      </c>
      <c r="B130" s="45" t="s">
        <v>252</v>
      </c>
      <c r="C130" s="46" t="s">
        <v>253</v>
      </c>
      <c r="D130" s="28">
        <v>1.5</v>
      </c>
      <c r="E130" s="27" t="s">
        <v>254</v>
      </c>
      <c r="F130" s="26"/>
    </row>
    <row r="131" s="6" customFormat="1" ht="30" customHeight="1" spans="1:6">
      <c r="A131" s="33"/>
      <c r="B131" s="34" t="s">
        <v>255</v>
      </c>
      <c r="C131" s="22">
        <v>4</v>
      </c>
      <c r="D131" s="23">
        <f>D132+D135</f>
        <v>77.8</v>
      </c>
      <c r="E131" s="37"/>
      <c r="F131" s="36"/>
    </row>
    <row r="132" s="6" customFormat="1" ht="30" customHeight="1" spans="1:6">
      <c r="A132" s="25"/>
      <c r="B132" s="17" t="s">
        <v>9</v>
      </c>
      <c r="C132" s="17" t="s">
        <v>87</v>
      </c>
      <c r="D132" s="19">
        <f>SUM(D133:D134)</f>
        <v>73</v>
      </c>
      <c r="E132" s="28"/>
      <c r="F132" s="26"/>
    </row>
    <row r="133" s="6" customFormat="1" ht="30" customHeight="1" spans="1:6">
      <c r="A133" s="25">
        <v>1</v>
      </c>
      <c r="B133" s="26" t="s">
        <v>256</v>
      </c>
      <c r="C133" s="27" t="s">
        <v>257</v>
      </c>
      <c r="D133" s="28">
        <v>58</v>
      </c>
      <c r="E133" s="44" t="s">
        <v>258</v>
      </c>
      <c r="F133" s="26" t="s">
        <v>20</v>
      </c>
    </row>
    <row r="134" s="6" customFormat="1" ht="30" customHeight="1" spans="1:6">
      <c r="A134" s="25">
        <v>2</v>
      </c>
      <c r="B134" s="26" t="s">
        <v>259</v>
      </c>
      <c r="C134" s="27" t="s">
        <v>260</v>
      </c>
      <c r="D134" s="28">
        <v>15</v>
      </c>
      <c r="E134" s="44" t="s">
        <v>258</v>
      </c>
      <c r="F134" s="26" t="s">
        <v>20</v>
      </c>
    </row>
    <row r="135" s="6" customFormat="1" ht="30" customHeight="1" spans="1:6">
      <c r="A135" s="25"/>
      <c r="B135" s="17" t="s">
        <v>29</v>
      </c>
      <c r="C135" s="17" t="s">
        <v>87</v>
      </c>
      <c r="D135" s="19">
        <f>SUM(D136:D137)</f>
        <v>4.8</v>
      </c>
      <c r="E135" s="44"/>
      <c r="F135" s="26"/>
    </row>
    <row r="136" s="6" customFormat="1" ht="30" customHeight="1" spans="1:6">
      <c r="A136" s="25">
        <v>1</v>
      </c>
      <c r="B136" s="26" t="s">
        <v>261</v>
      </c>
      <c r="C136" s="26" t="s">
        <v>262</v>
      </c>
      <c r="D136" s="28">
        <v>1.8</v>
      </c>
      <c r="E136" s="44" t="s">
        <v>258</v>
      </c>
      <c r="F136" s="26"/>
    </row>
    <row r="137" s="6" customFormat="1" ht="30" customHeight="1" spans="1:6">
      <c r="A137" s="25">
        <v>2</v>
      </c>
      <c r="B137" s="26" t="s">
        <v>263</v>
      </c>
      <c r="C137" s="27" t="s">
        <v>264</v>
      </c>
      <c r="D137" s="28">
        <v>3</v>
      </c>
      <c r="E137" s="44" t="s">
        <v>258</v>
      </c>
      <c r="F137" s="26"/>
    </row>
    <row r="138" s="6" customFormat="1" ht="30" customHeight="1" spans="1:6">
      <c r="A138" s="33"/>
      <c r="B138" s="34" t="s">
        <v>265</v>
      </c>
      <c r="C138" s="22">
        <v>4</v>
      </c>
      <c r="D138" s="19">
        <f>D139+D141</f>
        <v>64.5</v>
      </c>
      <c r="E138" s="37"/>
      <c r="F138" s="36"/>
    </row>
    <row r="139" s="6" customFormat="1" ht="30" customHeight="1" spans="1:6">
      <c r="A139" s="25"/>
      <c r="B139" s="17" t="s">
        <v>25</v>
      </c>
      <c r="C139" s="17" t="s">
        <v>26</v>
      </c>
      <c r="D139" s="19">
        <f>SUM(D140)</f>
        <v>50</v>
      </c>
      <c r="E139" s="28"/>
      <c r="F139" s="26"/>
    </row>
    <row r="140" s="6" customFormat="1" ht="30" customHeight="1" spans="1:6">
      <c r="A140" s="25">
        <v>1</v>
      </c>
      <c r="B140" s="26" t="s">
        <v>266</v>
      </c>
      <c r="C140" s="27" t="s">
        <v>267</v>
      </c>
      <c r="D140" s="28">
        <v>50</v>
      </c>
      <c r="E140" s="28" t="s">
        <v>268</v>
      </c>
      <c r="F140" s="26"/>
    </row>
    <row r="141" s="6" customFormat="1" ht="30" customHeight="1" spans="1:6">
      <c r="A141" s="25"/>
      <c r="B141" s="17" t="s">
        <v>29</v>
      </c>
      <c r="C141" s="17" t="s">
        <v>172</v>
      </c>
      <c r="D141" s="19">
        <f>SUM(D142:D144)</f>
        <v>14.5</v>
      </c>
      <c r="E141" s="28"/>
      <c r="F141" s="26"/>
    </row>
    <row r="142" s="6" customFormat="1" ht="30" customHeight="1" spans="1:6">
      <c r="A142" s="25">
        <v>1</v>
      </c>
      <c r="B142" s="26" t="s">
        <v>269</v>
      </c>
      <c r="C142" s="27" t="s">
        <v>270</v>
      </c>
      <c r="D142" s="28">
        <v>10</v>
      </c>
      <c r="E142" s="28" t="s">
        <v>271</v>
      </c>
      <c r="F142" s="26"/>
    </row>
    <row r="143" s="6" customFormat="1" ht="30" customHeight="1" spans="1:6">
      <c r="A143" s="25">
        <v>2</v>
      </c>
      <c r="B143" s="26" t="s">
        <v>272</v>
      </c>
      <c r="C143" s="27" t="s">
        <v>273</v>
      </c>
      <c r="D143" s="28">
        <v>1.5</v>
      </c>
      <c r="E143" s="28" t="s">
        <v>274</v>
      </c>
      <c r="F143" s="26"/>
    </row>
    <row r="144" s="6" customFormat="1" ht="30" customHeight="1" spans="1:6">
      <c r="A144" s="25">
        <v>3</v>
      </c>
      <c r="B144" s="26" t="s">
        <v>275</v>
      </c>
      <c r="C144" s="26" t="s">
        <v>276</v>
      </c>
      <c r="D144" s="28">
        <v>3</v>
      </c>
      <c r="E144" s="28" t="s">
        <v>277</v>
      </c>
      <c r="F144" s="26"/>
    </row>
    <row r="145" s="6" customFormat="1" ht="30" customHeight="1" spans="1:6">
      <c r="A145" s="33"/>
      <c r="B145" s="34" t="s">
        <v>278</v>
      </c>
      <c r="C145" s="22">
        <v>10</v>
      </c>
      <c r="D145" s="23">
        <f>D146+D148</f>
        <v>93.631422</v>
      </c>
      <c r="E145" s="37"/>
      <c r="F145" s="36"/>
    </row>
    <row r="146" s="6" customFormat="1" ht="30" customHeight="1" spans="1:6">
      <c r="A146" s="25"/>
      <c r="B146" s="17" t="s">
        <v>25</v>
      </c>
      <c r="C146" s="17" t="s">
        <v>26</v>
      </c>
      <c r="D146" s="19">
        <f>SUM(D147)</f>
        <v>45</v>
      </c>
      <c r="E146" s="28"/>
      <c r="F146" s="26"/>
    </row>
    <row r="147" s="6" customFormat="1" ht="31" customHeight="1" spans="1:6">
      <c r="A147" s="25">
        <v>1</v>
      </c>
      <c r="B147" s="26" t="s">
        <v>279</v>
      </c>
      <c r="C147" s="27" t="s">
        <v>280</v>
      </c>
      <c r="D147" s="28">
        <v>45</v>
      </c>
      <c r="E147" s="29" t="s">
        <v>281</v>
      </c>
      <c r="F147" s="26"/>
    </row>
    <row r="148" s="6" customFormat="1" ht="30" customHeight="1" spans="1:6">
      <c r="A148" s="25"/>
      <c r="B148" s="17" t="s">
        <v>29</v>
      </c>
      <c r="C148" s="17" t="s">
        <v>92</v>
      </c>
      <c r="D148" s="19">
        <f>SUM(D149:D157)</f>
        <v>48.631422</v>
      </c>
      <c r="E148" s="29"/>
      <c r="F148" s="26"/>
    </row>
    <row r="149" s="6" customFormat="1" ht="30" customHeight="1" spans="1:6">
      <c r="A149" s="25">
        <v>1</v>
      </c>
      <c r="B149" s="26" t="s">
        <v>282</v>
      </c>
      <c r="C149" s="26" t="s">
        <v>283</v>
      </c>
      <c r="D149" s="30">
        <v>1.2</v>
      </c>
      <c r="E149" s="29" t="s">
        <v>281</v>
      </c>
      <c r="F149" s="26"/>
    </row>
    <row r="150" s="6" customFormat="1" ht="30" customHeight="1" spans="1:6">
      <c r="A150" s="25">
        <v>2</v>
      </c>
      <c r="B150" s="26" t="s">
        <v>284</v>
      </c>
      <c r="C150" s="27" t="s">
        <v>285</v>
      </c>
      <c r="D150" s="28">
        <v>7.6</v>
      </c>
      <c r="E150" s="29" t="s">
        <v>281</v>
      </c>
      <c r="F150" s="26"/>
    </row>
    <row r="151" s="6" customFormat="1" ht="30" customHeight="1" spans="1:6">
      <c r="A151" s="25">
        <v>3</v>
      </c>
      <c r="B151" s="26" t="s">
        <v>286</v>
      </c>
      <c r="C151" s="27" t="s">
        <v>287</v>
      </c>
      <c r="D151" s="28">
        <v>12.5</v>
      </c>
      <c r="E151" s="29" t="s">
        <v>281</v>
      </c>
      <c r="F151" s="26"/>
    </row>
    <row r="152" s="6" customFormat="1" ht="30" customHeight="1" spans="1:6">
      <c r="A152" s="25">
        <v>4</v>
      </c>
      <c r="B152" s="26" t="s">
        <v>288</v>
      </c>
      <c r="C152" s="26" t="s">
        <v>289</v>
      </c>
      <c r="D152" s="28">
        <v>5.3</v>
      </c>
      <c r="E152" s="29" t="s">
        <v>290</v>
      </c>
      <c r="F152" s="26"/>
    </row>
    <row r="153" s="6" customFormat="1" ht="30" customHeight="1" spans="1:6">
      <c r="A153" s="25">
        <v>5</v>
      </c>
      <c r="B153" s="26" t="s">
        <v>291</v>
      </c>
      <c r="C153" s="26" t="s">
        <v>292</v>
      </c>
      <c r="D153" s="28">
        <v>4.8143</v>
      </c>
      <c r="E153" s="29" t="s">
        <v>290</v>
      </c>
      <c r="F153" s="26"/>
    </row>
    <row r="154" s="6" customFormat="1" ht="30" customHeight="1" spans="1:6">
      <c r="A154" s="25">
        <v>6</v>
      </c>
      <c r="B154" s="26" t="s">
        <v>293</v>
      </c>
      <c r="C154" s="27" t="s">
        <v>294</v>
      </c>
      <c r="D154" s="28">
        <v>4.001722</v>
      </c>
      <c r="E154" s="29" t="s">
        <v>281</v>
      </c>
      <c r="F154" s="26"/>
    </row>
    <row r="155" s="6" customFormat="1" ht="30" customHeight="1" spans="1:6">
      <c r="A155" s="25">
        <v>7</v>
      </c>
      <c r="B155" s="26" t="s">
        <v>295</v>
      </c>
      <c r="C155" s="26" t="s">
        <v>296</v>
      </c>
      <c r="D155" s="28">
        <v>8.2154</v>
      </c>
      <c r="E155" s="29" t="s">
        <v>281</v>
      </c>
      <c r="F155" s="26"/>
    </row>
    <row r="156" s="6" customFormat="1" ht="30" customHeight="1" spans="1:6">
      <c r="A156" s="25">
        <v>8</v>
      </c>
      <c r="B156" s="26" t="s">
        <v>297</v>
      </c>
      <c r="C156" s="27" t="s">
        <v>298</v>
      </c>
      <c r="D156" s="28">
        <v>3.5</v>
      </c>
      <c r="E156" s="29" t="s">
        <v>281</v>
      </c>
      <c r="F156" s="26"/>
    </row>
    <row r="157" s="6" customFormat="1" ht="30" customHeight="1" spans="1:6">
      <c r="A157" s="25">
        <v>9</v>
      </c>
      <c r="B157" s="26" t="s">
        <v>299</v>
      </c>
      <c r="C157" s="27" t="s">
        <v>300</v>
      </c>
      <c r="D157" s="28">
        <v>1.5</v>
      </c>
      <c r="E157" s="29" t="s">
        <v>301</v>
      </c>
      <c r="F157" s="26"/>
    </row>
    <row r="158" s="6" customFormat="1" ht="30" customHeight="1" spans="1:6">
      <c r="A158" s="33"/>
      <c r="B158" s="34" t="s">
        <v>302</v>
      </c>
      <c r="C158" s="22">
        <v>5</v>
      </c>
      <c r="D158" s="23">
        <f>D159+D162</f>
        <v>129</v>
      </c>
      <c r="E158" s="37"/>
      <c r="F158" s="36"/>
    </row>
    <row r="159" s="6" customFormat="1" ht="30" customHeight="1" spans="1:6">
      <c r="A159" s="25"/>
      <c r="B159" s="17" t="s">
        <v>9</v>
      </c>
      <c r="C159" s="17" t="s">
        <v>87</v>
      </c>
      <c r="D159" s="19">
        <f>SUM(D160:D161)</f>
        <v>120</v>
      </c>
      <c r="E159" s="28"/>
      <c r="F159" s="26"/>
    </row>
    <row r="160" s="6" customFormat="1" ht="30" customHeight="1" spans="1:6">
      <c r="A160" s="25">
        <v>1</v>
      </c>
      <c r="B160" s="26" t="s">
        <v>303</v>
      </c>
      <c r="C160" s="27" t="s">
        <v>304</v>
      </c>
      <c r="D160" s="28">
        <v>100</v>
      </c>
      <c r="E160" s="47" t="s">
        <v>305</v>
      </c>
      <c r="F160" s="26" t="s">
        <v>14</v>
      </c>
    </row>
    <row r="161" s="6" customFormat="1" ht="30" customHeight="1" spans="1:6">
      <c r="A161" s="25">
        <v>2</v>
      </c>
      <c r="B161" s="26" t="s">
        <v>306</v>
      </c>
      <c r="C161" s="27" t="s">
        <v>307</v>
      </c>
      <c r="D161" s="28">
        <v>20</v>
      </c>
      <c r="E161" s="47" t="s">
        <v>308</v>
      </c>
      <c r="F161" s="26" t="s">
        <v>20</v>
      </c>
    </row>
    <row r="162" s="6" customFormat="1" ht="30" customHeight="1" spans="1:6">
      <c r="A162" s="25"/>
      <c r="B162" s="17" t="s">
        <v>29</v>
      </c>
      <c r="C162" s="17" t="s">
        <v>172</v>
      </c>
      <c r="D162" s="19">
        <f>SUM(D163:D165)</f>
        <v>9</v>
      </c>
      <c r="E162" s="47"/>
      <c r="F162" s="26"/>
    </row>
    <row r="163" s="6" customFormat="1" ht="30" customHeight="1" spans="1:6">
      <c r="A163" s="25">
        <v>1</v>
      </c>
      <c r="B163" s="26" t="s">
        <v>309</v>
      </c>
      <c r="C163" s="27" t="s">
        <v>310</v>
      </c>
      <c r="D163" s="28">
        <v>4</v>
      </c>
      <c r="E163" s="47" t="s">
        <v>311</v>
      </c>
      <c r="F163" s="26"/>
    </row>
    <row r="164" s="6" customFormat="1" ht="30" customHeight="1" spans="1:6">
      <c r="A164" s="25">
        <v>2</v>
      </c>
      <c r="B164" s="26" t="s">
        <v>312</v>
      </c>
      <c r="C164" s="27" t="s">
        <v>313</v>
      </c>
      <c r="D164" s="28">
        <v>3.5</v>
      </c>
      <c r="E164" s="47" t="s">
        <v>314</v>
      </c>
      <c r="F164" s="26"/>
    </row>
    <row r="165" s="6" customFormat="1" ht="30" customHeight="1" spans="1:6">
      <c r="A165" s="25">
        <v>3</v>
      </c>
      <c r="B165" s="26" t="s">
        <v>315</v>
      </c>
      <c r="C165" s="27" t="s">
        <v>316</v>
      </c>
      <c r="D165" s="28">
        <v>1.5</v>
      </c>
      <c r="E165" s="47" t="s">
        <v>317</v>
      </c>
      <c r="F165" s="26"/>
    </row>
    <row r="166" s="6" customFormat="1" ht="30" customHeight="1" spans="1:6">
      <c r="A166" s="33"/>
      <c r="B166" s="34" t="s">
        <v>318</v>
      </c>
      <c r="C166" s="22">
        <v>15</v>
      </c>
      <c r="D166" s="23">
        <f>D167+D170+D172</f>
        <v>293.42128</v>
      </c>
      <c r="E166" s="37"/>
      <c r="F166" s="36"/>
    </row>
    <row r="167" s="6" customFormat="1" ht="30" customHeight="1" spans="1:6">
      <c r="A167" s="25"/>
      <c r="B167" s="17" t="s">
        <v>9</v>
      </c>
      <c r="C167" s="17" t="s">
        <v>87</v>
      </c>
      <c r="D167" s="19">
        <f>SUM(D168:D169)</f>
        <v>76</v>
      </c>
      <c r="E167" s="28"/>
      <c r="F167" s="26"/>
    </row>
    <row r="168" s="6" customFormat="1" ht="30" customHeight="1" spans="1:6">
      <c r="A168" s="25">
        <v>1</v>
      </c>
      <c r="B168" s="26" t="s">
        <v>319</v>
      </c>
      <c r="C168" s="27" t="s">
        <v>320</v>
      </c>
      <c r="D168" s="28">
        <v>65</v>
      </c>
      <c r="E168" s="44" t="s">
        <v>321</v>
      </c>
      <c r="F168" s="26" t="s">
        <v>20</v>
      </c>
    </row>
    <row r="169" s="6" customFormat="1" ht="30" customHeight="1" spans="1:6">
      <c r="A169" s="25">
        <v>2</v>
      </c>
      <c r="B169" s="26" t="s">
        <v>322</v>
      </c>
      <c r="C169" s="27" t="s">
        <v>323</v>
      </c>
      <c r="D169" s="28">
        <v>11</v>
      </c>
      <c r="E169" s="44" t="s">
        <v>324</v>
      </c>
      <c r="F169" s="26" t="s">
        <v>20</v>
      </c>
    </row>
    <row r="170" s="6" customFormat="1" ht="30" customHeight="1" spans="1:6">
      <c r="A170" s="25"/>
      <c r="B170" s="17" t="s">
        <v>25</v>
      </c>
      <c r="C170" s="17" t="s">
        <v>26</v>
      </c>
      <c r="D170" s="19">
        <f>SUM(D171)</f>
        <v>122</v>
      </c>
      <c r="E170" s="44"/>
      <c r="F170" s="26"/>
    </row>
    <row r="171" s="6" customFormat="1" ht="30" customHeight="1" spans="1:6">
      <c r="A171" s="25">
        <v>1</v>
      </c>
      <c r="B171" s="26" t="s">
        <v>325</v>
      </c>
      <c r="C171" s="27" t="s">
        <v>326</v>
      </c>
      <c r="D171" s="28">
        <v>122</v>
      </c>
      <c r="E171" s="28" t="s">
        <v>327</v>
      </c>
      <c r="F171" s="26"/>
    </row>
    <row r="172" s="6" customFormat="1" ht="30" customHeight="1" spans="1:6">
      <c r="A172" s="25"/>
      <c r="B172" s="17" t="s">
        <v>29</v>
      </c>
      <c r="C172" s="17" t="s">
        <v>328</v>
      </c>
      <c r="D172" s="19">
        <f>SUM(D173:D184)</f>
        <v>95.42128</v>
      </c>
      <c r="E172" s="28"/>
      <c r="F172" s="26"/>
    </row>
    <row r="173" s="6" customFormat="1" ht="30" customHeight="1" spans="1:6">
      <c r="A173" s="25">
        <v>1</v>
      </c>
      <c r="B173" s="26" t="s">
        <v>329</v>
      </c>
      <c r="C173" s="27" t="s">
        <v>330</v>
      </c>
      <c r="D173" s="28">
        <v>5.247028</v>
      </c>
      <c r="E173" s="28" t="s">
        <v>331</v>
      </c>
      <c r="F173" s="26"/>
    </row>
    <row r="174" s="6" customFormat="1" ht="30" customHeight="1" spans="1:6">
      <c r="A174" s="25">
        <v>2</v>
      </c>
      <c r="B174" s="26" t="s">
        <v>332</v>
      </c>
      <c r="C174" s="27" t="s">
        <v>333</v>
      </c>
      <c r="D174" s="28">
        <v>34</v>
      </c>
      <c r="E174" s="28" t="s">
        <v>334</v>
      </c>
      <c r="F174" s="26"/>
    </row>
    <row r="175" s="6" customFormat="1" ht="30" customHeight="1" spans="1:6">
      <c r="A175" s="25">
        <v>3</v>
      </c>
      <c r="B175" s="26" t="s">
        <v>335</v>
      </c>
      <c r="C175" s="27" t="s">
        <v>336</v>
      </c>
      <c r="D175" s="28">
        <v>6</v>
      </c>
      <c r="E175" s="28" t="s">
        <v>337</v>
      </c>
      <c r="F175" s="26"/>
    </row>
    <row r="176" s="6" customFormat="1" ht="30" customHeight="1" spans="1:6">
      <c r="A176" s="25">
        <v>4</v>
      </c>
      <c r="B176" s="26" t="s">
        <v>338</v>
      </c>
      <c r="C176" s="27" t="s">
        <v>339</v>
      </c>
      <c r="D176" s="28">
        <v>8</v>
      </c>
      <c r="E176" s="28" t="s">
        <v>340</v>
      </c>
      <c r="F176" s="26"/>
    </row>
    <row r="177" s="6" customFormat="1" ht="30" customHeight="1" spans="1:6">
      <c r="A177" s="25">
        <v>5</v>
      </c>
      <c r="B177" s="26" t="s">
        <v>341</v>
      </c>
      <c r="C177" s="27" t="s">
        <v>342</v>
      </c>
      <c r="D177" s="28">
        <v>4.92</v>
      </c>
      <c r="E177" s="28" t="s">
        <v>343</v>
      </c>
      <c r="F177" s="26"/>
    </row>
    <row r="178" s="6" customFormat="1" ht="30" customHeight="1" spans="1:6">
      <c r="A178" s="25">
        <v>6</v>
      </c>
      <c r="B178" s="26" t="s">
        <v>344</v>
      </c>
      <c r="C178" s="27" t="s">
        <v>345</v>
      </c>
      <c r="D178" s="28">
        <v>1.2</v>
      </c>
      <c r="E178" s="28" t="s">
        <v>340</v>
      </c>
      <c r="F178" s="26"/>
    </row>
    <row r="179" s="6" customFormat="1" ht="30" customHeight="1" spans="1:6">
      <c r="A179" s="25">
        <v>7</v>
      </c>
      <c r="B179" s="26" t="s">
        <v>346</v>
      </c>
      <c r="C179" s="26" t="s">
        <v>347</v>
      </c>
      <c r="D179" s="28">
        <v>3.7</v>
      </c>
      <c r="E179" s="28" t="s">
        <v>327</v>
      </c>
      <c r="F179" s="26"/>
    </row>
    <row r="180" s="6" customFormat="1" ht="30" customHeight="1" spans="1:6">
      <c r="A180" s="25">
        <v>8</v>
      </c>
      <c r="B180" s="26" t="s">
        <v>348</v>
      </c>
      <c r="C180" s="27" t="s">
        <v>349</v>
      </c>
      <c r="D180" s="28">
        <v>2.3</v>
      </c>
      <c r="E180" s="28" t="s">
        <v>350</v>
      </c>
      <c r="F180" s="26"/>
    </row>
    <row r="181" s="6" customFormat="1" ht="30" customHeight="1" spans="1:6">
      <c r="A181" s="25">
        <v>9</v>
      </c>
      <c r="B181" s="26" t="s">
        <v>351</v>
      </c>
      <c r="C181" s="26" t="s">
        <v>352</v>
      </c>
      <c r="D181" s="28">
        <v>7.314252</v>
      </c>
      <c r="E181" s="28" t="s">
        <v>337</v>
      </c>
      <c r="F181" s="26"/>
    </row>
    <row r="182" s="6" customFormat="1" ht="30" customHeight="1" spans="1:6">
      <c r="A182" s="25">
        <v>10</v>
      </c>
      <c r="B182" s="26" t="s">
        <v>353</v>
      </c>
      <c r="C182" s="26" t="s">
        <v>354</v>
      </c>
      <c r="D182" s="28">
        <v>12</v>
      </c>
      <c r="E182" s="28" t="s">
        <v>355</v>
      </c>
      <c r="F182" s="26"/>
    </row>
    <row r="183" s="6" customFormat="1" ht="30" customHeight="1" spans="1:6">
      <c r="A183" s="25">
        <v>11</v>
      </c>
      <c r="B183" s="26" t="s">
        <v>356</v>
      </c>
      <c r="C183" s="27" t="s">
        <v>357</v>
      </c>
      <c r="D183" s="28">
        <v>9</v>
      </c>
      <c r="E183" s="28" t="s">
        <v>327</v>
      </c>
      <c r="F183" s="26"/>
    </row>
    <row r="184" s="6" customFormat="1" ht="30" customHeight="1" spans="1:6">
      <c r="A184" s="25">
        <v>12</v>
      </c>
      <c r="B184" s="26" t="s">
        <v>358</v>
      </c>
      <c r="C184" s="27" t="s">
        <v>359</v>
      </c>
      <c r="D184" s="28">
        <v>1.74</v>
      </c>
      <c r="E184" s="28" t="s">
        <v>360</v>
      </c>
      <c r="F184" s="26"/>
    </row>
  </sheetData>
  <autoFilter ref="A4:F184">
    <extLst/>
  </autoFilter>
  <mergeCells count="8">
    <mergeCell ref="A1:F1"/>
    <mergeCell ref="A2:F2"/>
    <mergeCell ref="A3:A4"/>
    <mergeCell ref="B3:B4"/>
    <mergeCell ref="C3:C4"/>
    <mergeCell ref="D3:D4"/>
    <mergeCell ref="E3:E4"/>
    <mergeCell ref="F3:F4"/>
  </mergeCells>
  <printOptions horizontalCentered="1"/>
  <pageMargins left="0.554861111111111" right="0.554861111111111" top="0.550694444444444" bottom="0.550694444444444" header="0.302777777777778" footer="0.302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狐狸雨</cp:lastModifiedBy>
  <dcterms:created xsi:type="dcterms:W3CDTF">2020-11-30T00:19:00Z</dcterms:created>
  <dcterms:modified xsi:type="dcterms:W3CDTF">2021-01-04T11:01:53Z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